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AI EN TRAMITACION\SAI 5746\"/>
    </mc:Choice>
  </mc:AlternateContent>
  <xr:revisionPtr revIDLastSave="0" documentId="13_ncr:1_{18C8BE38-631A-47AA-996B-75B28A5D1D4E}" xr6:coauthVersionLast="47" xr6:coauthVersionMax="47" xr10:uidLastSave="{00000000-0000-0000-0000-000000000000}"/>
  <bookViews>
    <workbookView xWindow="-109" yWindow="-109" windowWidth="26301" windowHeight="14305" activeTab="4" xr2:uid="{84907F30-F0A1-4592-B68B-31C332B23285}"/>
  </bookViews>
  <sheets>
    <sheet name="2018" sheetId="5" r:id="rId1"/>
    <sheet name="2019" sheetId="1" r:id="rId2"/>
    <sheet name="2020" sheetId="2" r:id="rId3"/>
    <sheet name="2021" sheetId="3" r:id="rId4"/>
    <sheet name="2022" sheetId="4" r:id="rId5"/>
  </sheets>
  <externalReferences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3" l="1"/>
  <c r="L11" i="3"/>
  <c r="K11" i="3"/>
  <c r="J11" i="3"/>
  <c r="I11" i="3"/>
  <c r="H11" i="3"/>
  <c r="G11" i="3"/>
  <c r="F11" i="3"/>
  <c r="E11" i="3"/>
  <c r="D11" i="3"/>
  <c r="C11" i="3"/>
  <c r="B11" i="3"/>
  <c r="M10" i="3"/>
  <c r="L10" i="3"/>
  <c r="K10" i="3"/>
  <c r="J10" i="3"/>
  <c r="I10" i="3"/>
  <c r="H10" i="3"/>
  <c r="G10" i="3"/>
  <c r="L9" i="3"/>
  <c r="K9" i="3"/>
  <c r="B9" i="3"/>
  <c r="L8" i="3"/>
  <c r="K8" i="3"/>
  <c r="F8" i="3"/>
  <c r="E8" i="3"/>
  <c r="D8" i="3"/>
  <c r="C8" i="3"/>
  <c r="B8" i="3"/>
  <c r="M7" i="3"/>
  <c r="L7" i="3"/>
  <c r="K7" i="3"/>
  <c r="J7" i="3"/>
  <c r="I7" i="3"/>
  <c r="H7" i="3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M5" i="3"/>
  <c r="L5" i="3"/>
  <c r="K5" i="3"/>
  <c r="J5" i="3"/>
  <c r="I5" i="3"/>
  <c r="H5" i="3"/>
  <c r="G5" i="3"/>
  <c r="F5" i="3"/>
  <c r="E5" i="3"/>
  <c r="D5" i="3"/>
  <c r="C5" i="3"/>
  <c r="B5" i="3"/>
  <c r="M4" i="3"/>
  <c r="L4" i="3"/>
  <c r="K4" i="3"/>
  <c r="J4" i="3"/>
  <c r="I4" i="3"/>
  <c r="H4" i="3"/>
  <c r="G4" i="3"/>
  <c r="F4" i="3"/>
  <c r="E4" i="3"/>
  <c r="D4" i="3"/>
  <c r="C4" i="3"/>
  <c r="B4" i="3"/>
  <c r="M3" i="3"/>
  <c r="L3" i="3"/>
  <c r="K3" i="3"/>
  <c r="J3" i="3"/>
  <c r="I3" i="3"/>
  <c r="H3" i="3"/>
  <c r="H12" i="3" s="1"/>
  <c r="G3" i="3"/>
  <c r="F3" i="3"/>
  <c r="F12" i="3" s="1"/>
  <c r="E3" i="3"/>
  <c r="D3" i="3"/>
  <c r="C3" i="3"/>
  <c r="B3" i="3"/>
  <c r="N9" i="3" l="1"/>
  <c r="O9" i="3" s="1"/>
  <c r="L12" i="3"/>
  <c r="N8" i="3"/>
  <c r="O8" i="3" s="1"/>
  <c r="N4" i="3"/>
  <c r="O4" i="3" s="1"/>
  <c r="N7" i="3"/>
  <c r="O7" i="3" s="1"/>
  <c r="N6" i="3"/>
  <c r="O6" i="3" s="1"/>
  <c r="N5" i="3"/>
  <c r="O5" i="3" s="1"/>
  <c r="E12" i="3"/>
  <c r="M12" i="3"/>
  <c r="G12" i="3"/>
  <c r="N12" i="3" s="1"/>
  <c r="I12" i="3"/>
  <c r="J12" i="3"/>
  <c r="B12" i="3"/>
  <c r="D12" i="3"/>
  <c r="K12" i="3"/>
  <c r="N10" i="3"/>
  <c r="O10" i="3" s="1"/>
  <c r="C12" i="3"/>
  <c r="N11" i="3"/>
  <c r="O11" i="3" s="1"/>
  <c r="N3" i="3"/>
  <c r="O3" i="3" s="1"/>
  <c r="O12" i="3" l="1"/>
  <c r="L11" i="2"/>
  <c r="K11" i="2"/>
  <c r="J11" i="2"/>
  <c r="I11" i="2"/>
  <c r="H11" i="2"/>
  <c r="G11" i="2"/>
  <c r="F11" i="2"/>
  <c r="E11" i="2"/>
  <c r="D11" i="2"/>
  <c r="C11" i="2"/>
  <c r="B11" i="2"/>
  <c r="L10" i="2"/>
  <c r="K10" i="2"/>
  <c r="J10" i="2"/>
  <c r="I10" i="2"/>
  <c r="H10" i="2"/>
  <c r="G10" i="2"/>
  <c r="F10" i="2"/>
  <c r="E10" i="2"/>
  <c r="D10" i="2"/>
  <c r="C10" i="2"/>
  <c r="B10" i="2"/>
  <c r="M9" i="2"/>
  <c r="L9" i="2"/>
  <c r="J9" i="2"/>
  <c r="I9" i="2"/>
  <c r="H9" i="2"/>
  <c r="G9" i="2"/>
  <c r="F9" i="2"/>
  <c r="E9" i="2"/>
  <c r="D9" i="2"/>
  <c r="C9" i="2"/>
  <c r="B9" i="2"/>
  <c r="L8" i="2"/>
  <c r="N8" i="2" s="1"/>
  <c r="K8" i="2"/>
  <c r="M7" i="2"/>
  <c r="L7" i="2"/>
  <c r="K7" i="2"/>
  <c r="J7" i="2"/>
  <c r="I7" i="2"/>
  <c r="H7" i="2"/>
  <c r="G7" i="2"/>
  <c r="F7" i="2"/>
  <c r="E7" i="2"/>
  <c r="D7" i="2"/>
  <c r="C7" i="2"/>
  <c r="B7" i="2"/>
  <c r="M6" i="2"/>
  <c r="L6" i="2"/>
  <c r="K6" i="2"/>
  <c r="J6" i="2"/>
  <c r="I6" i="2"/>
  <c r="H6" i="2"/>
  <c r="G6" i="2"/>
  <c r="F6" i="2"/>
  <c r="E6" i="2"/>
  <c r="D6" i="2"/>
  <c r="C6" i="2"/>
  <c r="B6" i="2"/>
  <c r="M5" i="2"/>
  <c r="L5" i="2"/>
  <c r="K5" i="2"/>
  <c r="J5" i="2"/>
  <c r="I5" i="2"/>
  <c r="H5" i="2"/>
  <c r="G5" i="2"/>
  <c r="F5" i="2"/>
  <c r="E5" i="2"/>
  <c r="D5" i="2"/>
  <c r="C5" i="2"/>
  <c r="B5" i="2"/>
  <c r="M4" i="2"/>
  <c r="L4" i="2"/>
  <c r="K4" i="2"/>
  <c r="J4" i="2"/>
  <c r="I4" i="2"/>
  <c r="H4" i="2"/>
  <c r="G4" i="2"/>
  <c r="F4" i="2"/>
  <c r="E4" i="2"/>
  <c r="D4" i="2"/>
  <c r="C4" i="2"/>
  <c r="B4" i="2"/>
  <c r="M3" i="2"/>
  <c r="L3" i="2"/>
  <c r="K3" i="2"/>
  <c r="J3" i="2"/>
  <c r="I3" i="2"/>
  <c r="I12" i="2" s="1"/>
  <c r="H3" i="2"/>
  <c r="G3" i="2"/>
  <c r="F3" i="2"/>
  <c r="E3" i="2"/>
  <c r="D3" i="2"/>
  <c r="D12" i="2" s="1"/>
  <c r="C3" i="2"/>
  <c r="B3" i="2"/>
  <c r="B12" i="2" s="1"/>
  <c r="G12" i="2" l="1"/>
  <c r="N9" i="2"/>
  <c r="N10" i="2"/>
  <c r="E12" i="2"/>
  <c r="K12" i="2"/>
  <c r="N11" i="2"/>
  <c r="F12" i="2"/>
  <c r="H12" i="2"/>
  <c r="J12" i="2"/>
  <c r="L12" i="2"/>
  <c r="C12" i="2"/>
  <c r="N12" i="2" s="1"/>
  <c r="M12" i="2"/>
  <c r="N4" i="2"/>
  <c r="N5" i="2"/>
  <c r="N6" i="2"/>
  <c r="N7" i="2"/>
  <c r="N3" i="2"/>
  <c r="M12" i="4" l="1"/>
  <c r="L12" i="4"/>
  <c r="K12" i="4"/>
  <c r="J12" i="4"/>
  <c r="I12" i="4"/>
  <c r="H12" i="4"/>
  <c r="G12" i="4"/>
  <c r="F12" i="4"/>
  <c r="E12" i="4"/>
  <c r="D12" i="4"/>
  <c r="M11" i="4"/>
  <c r="L11" i="4"/>
  <c r="K11" i="4"/>
  <c r="J11" i="4"/>
  <c r="I11" i="4"/>
  <c r="H11" i="4"/>
  <c r="G11" i="4"/>
  <c r="F11" i="4"/>
  <c r="E11" i="4"/>
  <c r="D11" i="4"/>
  <c r="C11" i="4"/>
  <c r="B11" i="4"/>
  <c r="J10" i="4"/>
  <c r="I10" i="4"/>
  <c r="G10" i="4"/>
  <c r="F10" i="4"/>
  <c r="E10" i="4"/>
  <c r="D10" i="4"/>
  <c r="B10" i="4"/>
  <c r="M9" i="4"/>
  <c r="L9" i="4"/>
  <c r="N9" i="4" s="1"/>
  <c r="O9" i="4" s="1"/>
  <c r="C8" i="4"/>
  <c r="N8" i="4" s="1"/>
  <c r="O8" i="4" s="1"/>
  <c r="M7" i="4"/>
  <c r="L7" i="4"/>
  <c r="K7" i="4"/>
  <c r="J7" i="4"/>
  <c r="I7" i="4"/>
  <c r="H7" i="4"/>
  <c r="G7" i="4"/>
  <c r="F7" i="4"/>
  <c r="E7" i="4"/>
  <c r="D7" i="4"/>
  <c r="C7" i="4"/>
  <c r="B7" i="4"/>
  <c r="M6" i="4"/>
  <c r="L6" i="4"/>
  <c r="K6" i="4"/>
  <c r="J6" i="4"/>
  <c r="I6" i="4"/>
  <c r="H6" i="4"/>
  <c r="G6" i="4"/>
  <c r="F6" i="4"/>
  <c r="E6" i="4"/>
  <c r="D6" i="4"/>
  <c r="C6" i="4"/>
  <c r="B6" i="4"/>
  <c r="M5" i="4"/>
  <c r="L5" i="4"/>
  <c r="K5" i="4"/>
  <c r="J5" i="4"/>
  <c r="I5" i="4"/>
  <c r="H5" i="4"/>
  <c r="G5" i="4"/>
  <c r="F5" i="4"/>
  <c r="E5" i="4"/>
  <c r="D5" i="4"/>
  <c r="C5" i="4"/>
  <c r="B5" i="4"/>
  <c r="M4" i="4"/>
  <c r="L4" i="4"/>
  <c r="K4" i="4"/>
  <c r="J4" i="4"/>
  <c r="I4" i="4"/>
  <c r="H4" i="4"/>
  <c r="G4" i="4"/>
  <c r="F4" i="4"/>
  <c r="E4" i="4"/>
  <c r="D4" i="4"/>
  <c r="C4" i="4"/>
  <c r="C13" i="4" s="1"/>
  <c r="B4" i="4"/>
  <c r="M3" i="4"/>
  <c r="L3" i="4"/>
  <c r="K3" i="4"/>
  <c r="K13" i="4" s="1"/>
  <c r="J3" i="4"/>
  <c r="J13" i="4" s="1"/>
  <c r="I3" i="4"/>
  <c r="H3" i="4"/>
  <c r="H13" i="4" s="1"/>
  <c r="G3" i="4"/>
  <c r="F3" i="4"/>
  <c r="E3" i="4"/>
  <c r="D3" i="4"/>
  <c r="C3" i="4"/>
  <c r="B3" i="4"/>
  <c r="B13" i="4" s="1"/>
  <c r="B9" i="1"/>
  <c r="C9" i="1"/>
  <c r="D9" i="1"/>
  <c r="E9" i="1"/>
  <c r="F9" i="1"/>
  <c r="G9" i="1"/>
  <c r="H9" i="1"/>
  <c r="I9" i="1"/>
  <c r="J9" i="1"/>
  <c r="K9" i="1"/>
  <c r="L9" i="1"/>
  <c r="M9" i="1"/>
  <c r="N9" i="1"/>
  <c r="L13" i="4" l="1"/>
  <c r="M13" i="4"/>
  <c r="N11" i="4"/>
  <c r="O11" i="4" s="1"/>
  <c r="N12" i="4"/>
  <c r="O12" i="4" s="1"/>
  <c r="E13" i="4"/>
  <c r="N5" i="4"/>
  <c r="O5" i="4" s="1"/>
  <c r="D13" i="4"/>
  <c r="F13" i="4"/>
  <c r="N10" i="4"/>
  <c r="O10" i="4" s="1"/>
  <c r="N6" i="4"/>
  <c r="O6" i="4" s="1"/>
  <c r="G13" i="4"/>
  <c r="N4" i="4"/>
  <c r="O4" i="4" s="1"/>
  <c r="I13" i="4"/>
  <c r="N7" i="4"/>
  <c r="O7" i="4" s="1"/>
  <c r="N3" i="4"/>
  <c r="O3" i="4" s="1"/>
  <c r="N13" i="4" l="1"/>
  <c r="O13" i="4"/>
</calcChain>
</file>

<file path=xl/sharedStrings.xml><?xml version="1.0" encoding="utf-8"?>
<sst xmlns="http://schemas.openxmlformats.org/spreadsheetml/2006/main" count="117" uniqueCount="43">
  <si>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</si>
  <si>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</si>
  <si>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</si>
  <si>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</si>
  <si>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</si>
  <si>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</si>
  <si>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</si>
  <si>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</si>
  <si>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</si>
  <si>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</si>
  <si>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</si>
  <si>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</si>
  <si>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TONELAJE ANUAL</t>
  </si>
  <si>
    <t>SERVITRANS</t>
  </si>
  <si>
    <t>ORNATO</t>
  </si>
  <si>
    <t>ESCOMBROS</t>
  </si>
  <si>
    <t>COOPERATIVA JATUN NEWEN</t>
  </si>
  <si>
    <t>GVL COMAO (CEMENTERIO)</t>
  </si>
  <si>
    <t>ASEO</t>
  </si>
  <si>
    <t xml:space="preserve">TOTAL TONELAJE </t>
  </si>
  <si>
    <t>TOTAL TONELAJE ANUAL (Kg)</t>
  </si>
  <si>
    <t>TOTAL TONELAJE ANUAL (TON)</t>
  </si>
  <si>
    <t>Servitrans</t>
  </si>
  <si>
    <t>Demarco</t>
  </si>
  <si>
    <t>Gobierno Regional</t>
  </si>
  <si>
    <t>Tresur (Cementerio)</t>
  </si>
  <si>
    <t>Municipal</t>
  </si>
  <si>
    <t>Parque Metropolitano</t>
  </si>
  <si>
    <t>Primave (Ornato)</t>
  </si>
  <si>
    <t>Particular</t>
  </si>
  <si>
    <t>Cultiva</t>
  </si>
  <si>
    <t>Starco</t>
  </si>
  <si>
    <t>TOTAL</t>
  </si>
  <si>
    <t>Jatún Newen</t>
  </si>
  <si>
    <t>M H  Transporte de aridos</t>
  </si>
  <si>
    <t>Siglo Verde</t>
  </si>
  <si>
    <t>GENCO</t>
  </si>
  <si>
    <t>TOTAL TONELAJE MENSUAL</t>
  </si>
  <si>
    <t>AÑO 2018</t>
  </si>
  <si>
    <t>AÑO 2019</t>
  </si>
  <si>
    <t>AÑO 2020</t>
  </si>
  <si>
    <t>AÑO 2021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</si>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</sst>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odoy\Desktop\Rodolfo\Tonelajes\2020\Resumen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odoy\Desktop\Rodolfo\Tonelajes\2021\Resumen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odoy\Desktop\Rodolfo\Tonelajes\2022\Resume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Resumen"/>
    </sheetNames>
    <sheetDataSet>
      <sheetData sheetId="0">
        <row r="1051">
          <cell r="C1051">
            <v>6701.7</v>
          </cell>
        </row>
        <row r="1052">
          <cell r="C1052">
            <v>143.62</v>
          </cell>
        </row>
        <row r="1053">
          <cell r="C1053">
            <v>126.58</v>
          </cell>
        </row>
        <row r="1054">
          <cell r="C1054">
            <v>120.38</v>
          </cell>
        </row>
        <row r="1056">
          <cell r="C1056">
            <v>7431.88</v>
          </cell>
        </row>
      </sheetData>
      <sheetData sheetId="1">
        <row r="966">
          <cell r="D966">
            <v>5906.54</v>
          </cell>
        </row>
        <row r="967">
          <cell r="D967">
            <v>164.27</v>
          </cell>
        </row>
        <row r="968">
          <cell r="D968">
            <v>95.11</v>
          </cell>
        </row>
        <row r="969">
          <cell r="D969">
            <v>74.819999999999993</v>
          </cell>
        </row>
        <row r="971">
          <cell r="D971">
            <v>6503.1799999999994</v>
          </cell>
        </row>
      </sheetData>
      <sheetData sheetId="2">
        <row r="995">
          <cell r="D995">
            <v>6591.2</v>
          </cell>
        </row>
        <row r="996">
          <cell r="D996">
            <v>119.96</v>
          </cell>
        </row>
        <row r="997">
          <cell r="D997">
            <v>88.12</v>
          </cell>
        </row>
        <row r="998">
          <cell r="D998">
            <v>35.25</v>
          </cell>
        </row>
        <row r="1000">
          <cell r="D1000">
            <v>7095.24</v>
          </cell>
        </row>
      </sheetData>
      <sheetData sheetId="3">
        <row r="896">
          <cell r="D896">
            <v>5765.53</v>
          </cell>
        </row>
        <row r="897">
          <cell r="D897">
            <v>124.02</v>
          </cell>
        </row>
        <row r="898">
          <cell r="D898">
            <v>70.73</v>
          </cell>
        </row>
        <row r="899">
          <cell r="D899">
            <v>79.16</v>
          </cell>
        </row>
        <row r="901">
          <cell r="D901">
            <v>6249.4199999999992</v>
          </cell>
        </row>
      </sheetData>
      <sheetData sheetId="4">
        <row r="830">
          <cell r="D830">
            <v>5324.28</v>
          </cell>
        </row>
        <row r="831">
          <cell r="D831">
            <v>114.41</v>
          </cell>
        </row>
        <row r="832">
          <cell r="D832">
            <v>46.34</v>
          </cell>
        </row>
        <row r="833">
          <cell r="D833">
            <v>61.57</v>
          </cell>
        </row>
        <row r="835">
          <cell r="D835">
            <v>5799.53</v>
          </cell>
        </row>
      </sheetData>
      <sheetData sheetId="5">
        <row r="749">
          <cell r="D749">
            <v>5215.7</v>
          </cell>
        </row>
        <row r="750">
          <cell r="D750">
            <v>125.95</v>
          </cell>
        </row>
        <row r="751">
          <cell r="D751">
            <v>32.159999999999997</v>
          </cell>
        </row>
        <row r="752">
          <cell r="D752">
            <v>68.150000000000006</v>
          </cell>
        </row>
        <row r="754">
          <cell r="D754">
            <v>5594.1599999999989</v>
          </cell>
        </row>
      </sheetData>
      <sheetData sheetId="6">
        <row r="861">
          <cell r="D861">
            <v>5882.39</v>
          </cell>
        </row>
        <row r="862">
          <cell r="D862">
            <v>126.71</v>
          </cell>
        </row>
        <row r="863">
          <cell r="D863">
            <v>83.7</v>
          </cell>
        </row>
        <row r="864">
          <cell r="D864">
            <v>65.87</v>
          </cell>
        </row>
        <row r="866">
          <cell r="D866">
            <v>6295.32</v>
          </cell>
        </row>
      </sheetData>
      <sheetData sheetId="7">
        <row r="947">
          <cell r="D947">
            <v>6197.54</v>
          </cell>
        </row>
        <row r="948">
          <cell r="D948">
            <v>107.93</v>
          </cell>
        </row>
        <row r="949">
          <cell r="D949">
            <v>131.41</v>
          </cell>
        </row>
        <row r="950">
          <cell r="D950">
            <v>64.760000000000005</v>
          </cell>
        </row>
        <row r="952">
          <cell r="D952">
            <v>6795.02</v>
          </cell>
        </row>
      </sheetData>
      <sheetData sheetId="8">
        <row r="1015">
          <cell r="D1015">
            <v>6841.76</v>
          </cell>
        </row>
        <row r="1016">
          <cell r="D1016">
            <v>118.16</v>
          </cell>
        </row>
        <row r="1017">
          <cell r="D1017">
            <v>150.66999999999999</v>
          </cell>
        </row>
        <row r="1018">
          <cell r="D1018">
            <v>111.82</v>
          </cell>
        </row>
        <row r="1020">
          <cell r="D1020">
            <v>7520.44</v>
          </cell>
        </row>
      </sheetData>
      <sheetData sheetId="9">
        <row r="1068">
          <cell r="D1068">
            <v>7102.72</v>
          </cell>
        </row>
        <row r="1069">
          <cell r="D1069">
            <v>115.07</v>
          </cell>
        </row>
        <row r="1070">
          <cell r="D1070">
            <v>155.28</v>
          </cell>
        </row>
        <row r="1071">
          <cell r="D1071">
            <v>163.55000000000001</v>
          </cell>
        </row>
        <row r="1072">
          <cell r="D1072">
            <v>325.62</v>
          </cell>
        </row>
        <row r="1074">
          <cell r="D1074">
            <v>7867.32</v>
          </cell>
        </row>
      </sheetData>
      <sheetData sheetId="10">
        <row r="1081">
          <cell r="D1081">
            <v>6872.23</v>
          </cell>
        </row>
        <row r="1082">
          <cell r="D1082">
            <v>51.78</v>
          </cell>
        </row>
        <row r="1083">
          <cell r="D1083">
            <v>167.48</v>
          </cell>
        </row>
        <row r="1084">
          <cell r="D1084">
            <v>127.22</v>
          </cell>
        </row>
        <row r="1085">
          <cell r="D1085">
            <v>270.75</v>
          </cell>
        </row>
        <row r="1086">
          <cell r="D1086">
            <v>6.29</v>
          </cell>
        </row>
        <row r="1087">
          <cell r="D1087">
            <v>150.24</v>
          </cell>
        </row>
        <row r="1088">
          <cell r="D1088">
            <v>0.69</v>
          </cell>
        </row>
      </sheetData>
      <sheetData sheetId="11">
        <row r="1161">
          <cell r="D1161">
            <v>7657.19</v>
          </cell>
        </row>
        <row r="1162">
          <cell r="D1162">
            <v>48.77</v>
          </cell>
        </row>
        <row r="1163">
          <cell r="D1163">
            <v>105.34</v>
          </cell>
        </row>
        <row r="1164">
          <cell r="D1164">
            <v>94.69</v>
          </cell>
        </row>
        <row r="1166">
          <cell r="D1166">
            <v>30.18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Resumen"/>
    </sheetNames>
    <sheetDataSet>
      <sheetData sheetId="0">
        <row r="1070">
          <cell r="D1070">
            <v>7255250</v>
          </cell>
        </row>
        <row r="1071">
          <cell r="D1071">
            <v>43610</v>
          </cell>
        </row>
        <row r="1072">
          <cell r="D1072">
            <v>85260</v>
          </cell>
        </row>
        <row r="1073">
          <cell r="D1073">
            <v>68390</v>
          </cell>
        </row>
        <row r="1074">
          <cell r="D1074">
            <v>311420</v>
          </cell>
        </row>
        <row r="1075">
          <cell r="D1075">
            <v>0</v>
          </cell>
        </row>
      </sheetData>
      <sheetData sheetId="1">
        <row r="1026">
          <cell r="D1026">
            <v>6716400</v>
          </cell>
        </row>
        <row r="1027">
          <cell r="D1027">
            <v>45270</v>
          </cell>
        </row>
        <row r="1028">
          <cell r="D1028">
            <v>171980</v>
          </cell>
        </row>
        <row r="1029">
          <cell r="D1029">
            <v>33380</v>
          </cell>
        </row>
        <row r="1030">
          <cell r="D1030">
            <v>151140</v>
          </cell>
        </row>
        <row r="1031">
          <cell r="D1031">
            <v>0</v>
          </cell>
        </row>
      </sheetData>
      <sheetData sheetId="2">
        <row r="982">
          <cell r="D982">
            <v>6305310</v>
          </cell>
        </row>
        <row r="983">
          <cell r="D983">
            <v>42910</v>
          </cell>
        </row>
        <row r="984">
          <cell r="D984">
            <v>128120</v>
          </cell>
        </row>
        <row r="985">
          <cell r="D985">
            <v>36210</v>
          </cell>
        </row>
        <row r="986">
          <cell r="D986">
            <v>167570</v>
          </cell>
        </row>
        <row r="987">
          <cell r="D987">
            <v>0</v>
          </cell>
        </row>
      </sheetData>
      <sheetData sheetId="3">
        <row r="1053">
          <cell r="D1053">
            <v>6887580</v>
          </cell>
        </row>
        <row r="1054">
          <cell r="D1054">
            <v>56550</v>
          </cell>
        </row>
        <row r="1055">
          <cell r="D1055">
            <v>126760</v>
          </cell>
        </row>
        <row r="1056">
          <cell r="D1056">
            <v>38640</v>
          </cell>
        </row>
        <row r="1057">
          <cell r="D1057">
            <v>103750</v>
          </cell>
        </row>
        <row r="1058">
          <cell r="D1058">
            <v>0</v>
          </cell>
        </row>
      </sheetData>
      <sheetData sheetId="4">
        <row r="1029">
          <cell r="D1029">
            <v>7070800</v>
          </cell>
        </row>
        <row r="1030">
          <cell r="D1030">
            <v>64120</v>
          </cell>
        </row>
        <row r="1031">
          <cell r="D1031">
            <v>104700</v>
          </cell>
        </row>
        <row r="1032">
          <cell r="D1032">
            <v>50200</v>
          </cell>
        </row>
        <row r="1033">
          <cell r="D1033">
            <v>122440</v>
          </cell>
        </row>
        <row r="1034">
          <cell r="D1034">
            <v>0</v>
          </cell>
        </row>
      </sheetData>
      <sheetData sheetId="5">
        <row r="1085">
          <cell r="D1085">
            <v>7117170</v>
          </cell>
        </row>
        <row r="1086">
          <cell r="D1086">
            <v>56570</v>
          </cell>
        </row>
        <row r="1087">
          <cell r="D1087">
            <v>139390</v>
          </cell>
        </row>
        <row r="1088">
          <cell r="D1088">
            <v>57680</v>
          </cell>
        </row>
        <row r="1091">
          <cell r="D1091">
            <v>7673340</v>
          </cell>
        </row>
      </sheetData>
      <sheetData sheetId="6">
        <row r="1089">
          <cell r="D1089">
            <v>6937150</v>
          </cell>
        </row>
        <row r="1090">
          <cell r="D1090">
            <v>59350</v>
          </cell>
        </row>
        <row r="1091">
          <cell r="D1091">
            <v>112310</v>
          </cell>
        </row>
        <row r="1092">
          <cell r="D1092">
            <v>100060</v>
          </cell>
        </row>
        <row r="1093">
          <cell r="D1093">
            <v>134940</v>
          </cell>
        </row>
        <row r="1095">
          <cell r="D1095">
            <v>7480730</v>
          </cell>
        </row>
      </sheetData>
      <sheetData sheetId="7">
        <row r="1096">
          <cell r="D1096">
            <v>7257590</v>
          </cell>
        </row>
        <row r="1097">
          <cell r="D1097">
            <v>56920</v>
          </cell>
        </row>
        <row r="1098">
          <cell r="D1098">
            <v>101640</v>
          </cell>
        </row>
        <row r="1099">
          <cell r="D1099">
            <v>99030</v>
          </cell>
        </row>
        <row r="1100">
          <cell r="D1100">
            <v>178380</v>
          </cell>
        </row>
        <row r="1102">
          <cell r="D1102">
            <v>7824930</v>
          </cell>
        </row>
      </sheetData>
      <sheetData sheetId="8">
        <row r="1092">
          <cell r="D1092">
            <v>7028390</v>
          </cell>
        </row>
        <row r="1093">
          <cell r="D1093">
            <v>58840</v>
          </cell>
        </row>
        <row r="1094">
          <cell r="D1094">
            <v>122780</v>
          </cell>
        </row>
        <row r="1095">
          <cell r="D1095">
            <v>98540</v>
          </cell>
        </row>
        <row r="1096">
          <cell r="D1096">
            <v>171550</v>
          </cell>
        </row>
        <row r="1098">
          <cell r="D1098">
            <v>7610990</v>
          </cell>
        </row>
      </sheetData>
      <sheetData sheetId="9">
        <row r="1068">
          <cell r="D1068">
            <v>7297730</v>
          </cell>
        </row>
        <row r="1069">
          <cell r="D1069">
            <v>55570</v>
          </cell>
        </row>
        <row r="1070">
          <cell r="D1070">
            <v>52910</v>
          </cell>
        </row>
        <row r="1071">
          <cell r="D1071">
            <v>135090</v>
          </cell>
        </row>
        <row r="1072">
          <cell r="D1072">
            <v>170280</v>
          </cell>
        </row>
        <row r="1073">
          <cell r="D1073">
            <v>3370</v>
          </cell>
        </row>
        <row r="1074">
          <cell r="D1074">
            <v>141220</v>
          </cell>
        </row>
        <row r="1075">
          <cell r="D1075">
            <v>3100</v>
          </cell>
        </row>
      </sheetData>
      <sheetData sheetId="10">
        <row r="1115">
          <cell r="D1115">
            <v>7561280</v>
          </cell>
        </row>
        <row r="1116">
          <cell r="D1116">
            <v>44100</v>
          </cell>
        </row>
        <row r="1117">
          <cell r="D1117">
            <v>64530</v>
          </cell>
        </row>
        <row r="1118">
          <cell r="D1118">
            <v>79310</v>
          </cell>
        </row>
        <row r="1119">
          <cell r="D1119">
            <v>142430</v>
          </cell>
        </row>
        <row r="1120">
          <cell r="D1120">
            <v>2750</v>
          </cell>
        </row>
        <row r="1121">
          <cell r="D1121">
            <v>132470</v>
          </cell>
        </row>
        <row r="1122">
          <cell r="D1122">
            <v>183060</v>
          </cell>
        </row>
      </sheetData>
      <sheetData sheetId="11">
        <row r="1161">
          <cell r="D1161">
            <v>7819760</v>
          </cell>
        </row>
        <row r="1162">
          <cell r="D1162">
            <v>51640</v>
          </cell>
        </row>
        <row r="1163">
          <cell r="D1163">
            <v>117410</v>
          </cell>
        </row>
        <row r="1164">
          <cell r="D1164">
            <v>85720</v>
          </cell>
        </row>
        <row r="1165">
          <cell r="D1165">
            <v>96160</v>
          </cell>
        </row>
        <row r="1166">
          <cell r="D1166">
            <v>187700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Resumen"/>
    </sheetNames>
    <sheetDataSet>
      <sheetData sheetId="0">
        <row r="1091">
          <cell r="D1091">
            <v>7157270</v>
          </cell>
        </row>
        <row r="1092">
          <cell r="D1092">
            <v>30100</v>
          </cell>
        </row>
        <row r="1093">
          <cell r="D1093">
            <v>127950</v>
          </cell>
        </row>
        <row r="1094">
          <cell r="D1094">
            <v>67560</v>
          </cell>
        </row>
        <row r="1095">
          <cell r="D1095">
            <v>181060</v>
          </cell>
        </row>
        <row r="1096">
          <cell r="D1096">
            <v>183890</v>
          </cell>
        </row>
      </sheetData>
      <sheetData sheetId="1">
        <row r="1004">
          <cell r="D1004">
            <v>6168440</v>
          </cell>
        </row>
        <row r="1008">
          <cell r="D1008">
            <v>107350</v>
          </cell>
        </row>
        <row r="1009">
          <cell r="D1009">
            <v>27550</v>
          </cell>
        </row>
        <row r="1092">
          <cell r="D1092">
            <v>0</v>
          </cell>
        </row>
        <row r="1093">
          <cell r="D1093">
            <v>90010</v>
          </cell>
        </row>
        <row r="1094">
          <cell r="D1094">
            <v>149840</v>
          </cell>
        </row>
        <row r="1095">
          <cell r="D1095">
            <v>107350</v>
          </cell>
        </row>
      </sheetData>
      <sheetData sheetId="2">
        <row r="1194">
          <cell r="D1194">
            <v>7078070</v>
          </cell>
        </row>
        <row r="1195">
          <cell r="D1195">
            <v>244670</v>
          </cell>
        </row>
        <row r="1196">
          <cell r="D1196">
            <v>133040</v>
          </cell>
        </row>
        <row r="1197">
          <cell r="D1197">
            <v>168870</v>
          </cell>
        </row>
        <row r="1198">
          <cell r="D1198">
            <v>109790</v>
          </cell>
        </row>
        <row r="1199">
          <cell r="D1199">
            <v>22840</v>
          </cell>
        </row>
        <row r="1200">
          <cell r="D1200">
            <v>136510</v>
          </cell>
        </row>
      </sheetData>
      <sheetData sheetId="3">
        <row r="1114">
          <cell r="D1114">
            <v>6651180</v>
          </cell>
        </row>
        <row r="1115">
          <cell r="D1115">
            <v>237550</v>
          </cell>
        </row>
        <row r="1116">
          <cell r="D1116">
            <v>145720</v>
          </cell>
        </row>
        <row r="1117">
          <cell r="D1117">
            <v>94250</v>
          </cell>
        </row>
        <row r="1118">
          <cell r="D1118">
            <v>90650</v>
          </cell>
        </row>
        <row r="1119">
          <cell r="D1119">
            <v>26490</v>
          </cell>
        </row>
        <row r="1120">
          <cell r="D1120">
            <v>152000</v>
          </cell>
        </row>
      </sheetData>
      <sheetData sheetId="4">
        <row r="1106">
          <cell r="D1106">
            <v>6771590</v>
          </cell>
        </row>
        <row r="1107">
          <cell r="D1107">
            <v>253170</v>
          </cell>
        </row>
        <row r="1108">
          <cell r="D1108">
            <v>115590</v>
          </cell>
        </row>
        <row r="1109">
          <cell r="D1109">
            <v>114070</v>
          </cell>
        </row>
        <row r="1110">
          <cell r="D1110">
            <v>71750</v>
          </cell>
        </row>
        <row r="1111">
          <cell r="D1111">
            <v>87930</v>
          </cell>
        </row>
        <row r="1112">
          <cell r="D1112">
            <v>142280</v>
          </cell>
        </row>
      </sheetData>
      <sheetData sheetId="5">
        <row r="1085">
          <cell r="D1085">
            <v>6107540</v>
          </cell>
        </row>
        <row r="1086">
          <cell r="D1086">
            <v>62430</v>
          </cell>
        </row>
        <row r="1087">
          <cell r="D1087">
            <v>149450</v>
          </cell>
        </row>
        <row r="1088">
          <cell r="D1088">
            <v>89810</v>
          </cell>
        </row>
        <row r="1089">
          <cell r="D1089">
            <v>51660</v>
          </cell>
        </row>
        <row r="1090">
          <cell r="D1090">
            <v>120180</v>
          </cell>
        </row>
        <row r="1092">
          <cell r="D1092">
            <v>6772880</v>
          </cell>
        </row>
      </sheetData>
      <sheetData sheetId="6">
        <row r="1021">
          <cell r="D1021"/>
        </row>
        <row r="1022">
          <cell r="D1022">
            <v>6218140</v>
          </cell>
        </row>
        <row r="1023">
          <cell r="D1023">
            <v>159440</v>
          </cell>
        </row>
        <row r="1024">
          <cell r="D1024">
            <v>84860</v>
          </cell>
        </row>
        <row r="1025">
          <cell r="D1025">
            <v>70300</v>
          </cell>
        </row>
        <row r="1026">
          <cell r="D1026">
            <v>131440</v>
          </cell>
        </row>
        <row r="1027">
          <cell r="D1027">
            <v>102730</v>
          </cell>
        </row>
      </sheetData>
      <sheetData sheetId="7">
        <row r="1096">
          <cell r="D1096">
            <v>6757610</v>
          </cell>
        </row>
        <row r="1097">
          <cell r="D1097">
            <v>101960</v>
          </cell>
        </row>
        <row r="1098">
          <cell r="D1098">
            <v>164980</v>
          </cell>
        </row>
        <row r="1099">
          <cell r="D1099">
            <v>101050</v>
          </cell>
        </row>
        <row r="1100">
          <cell r="D1100">
            <v>72100</v>
          </cell>
        </row>
        <row r="1101">
          <cell r="D1101">
            <v>122240</v>
          </cell>
        </row>
        <row r="1103">
          <cell r="D1103">
            <v>7487070</v>
          </cell>
        </row>
      </sheetData>
      <sheetData sheetId="8">
        <row r="1032">
          <cell r="D1032">
            <v>6205270</v>
          </cell>
        </row>
        <row r="1033">
          <cell r="D1033">
            <v>174650</v>
          </cell>
        </row>
        <row r="1034">
          <cell r="D1034">
            <v>93830</v>
          </cell>
        </row>
        <row r="1035">
          <cell r="D1035">
            <v>111820</v>
          </cell>
        </row>
        <row r="1036">
          <cell r="D1036">
            <v>54850</v>
          </cell>
        </row>
        <row r="1037">
          <cell r="D1037">
            <v>112610</v>
          </cell>
        </row>
        <row r="1039">
          <cell r="D1039">
            <v>6898820</v>
          </cell>
        </row>
      </sheetData>
      <sheetData sheetId="9">
        <row r="1115">
          <cell r="D1115">
            <v>6508370</v>
          </cell>
        </row>
        <row r="1116">
          <cell r="D1116">
            <v>362520</v>
          </cell>
        </row>
        <row r="1117">
          <cell r="D1117">
            <v>210910</v>
          </cell>
        </row>
        <row r="1118">
          <cell r="D1118">
            <v>154050</v>
          </cell>
        </row>
        <row r="1119">
          <cell r="D1119">
            <v>129630</v>
          </cell>
        </row>
        <row r="1120">
          <cell r="D1120">
            <v>90400</v>
          </cell>
        </row>
      </sheetData>
      <sheetData sheetId="10">
        <row r="1166">
          <cell r="D1166">
            <v>6433180</v>
          </cell>
        </row>
        <row r="1167">
          <cell r="D1167">
            <v>219580</v>
          </cell>
        </row>
        <row r="1168">
          <cell r="D1168">
            <v>224450</v>
          </cell>
        </row>
        <row r="1169">
          <cell r="D1169">
            <v>92380</v>
          </cell>
        </row>
        <row r="1170">
          <cell r="D1170">
            <v>156790</v>
          </cell>
        </row>
        <row r="1171">
          <cell r="D1171">
            <v>103040</v>
          </cell>
        </row>
        <row r="1172">
          <cell r="D1172">
            <v>195930</v>
          </cell>
        </row>
      </sheetData>
      <sheetData sheetId="11">
        <row r="1227">
          <cell r="D1227">
            <v>6801190</v>
          </cell>
        </row>
        <row r="1228">
          <cell r="D1228">
            <v>446940</v>
          </cell>
        </row>
        <row r="1229">
          <cell r="D1229">
            <v>213920</v>
          </cell>
        </row>
        <row r="1230">
          <cell r="D1230">
            <v>82150</v>
          </cell>
        </row>
        <row r="1231">
          <cell r="D1231">
            <v>112300</v>
          </cell>
        </row>
        <row r="1232">
          <cell r="D1232">
            <v>109230</v>
          </cell>
        </row>
        <row r="1233">
          <cell r="D1233">
            <v>33590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40BCC-B70E-4AB1-A6D4-764F9A20BEC2}">
  <dimension ref="A2:N11"/>
  <sheetViews>
    <sheetView workbookViewId="0">
      <selection activeCell="D9" sqref="D9"/>
    </sheetView>
  </sheetViews>
  <sheetFormatPr baseColWidth="10" defaultRowHeight="14.3" x14ac:dyDescent="0.25"/>
  <cols>
    <col min="1" max="1" width="26" style="4" customWidth="1"/>
    <col min="2" max="9" width="11" style="4"/>
    <col min="10" max="10" width="16.5" style="4" customWidth="1"/>
    <col min="11" max="11" width="16" style="4" customWidth="1"/>
    <col min="12" max="12" width="17.75" style="4" customWidth="1"/>
    <col min="13" max="13" width="15.25" style="4" customWidth="1"/>
    <col min="14" max="14" width="24.5" style="4" customWidth="1"/>
    <col min="15" max="16384" width="11" style="4"/>
  </cols>
  <sheetData>
    <row r="2" spans="1:14" x14ac:dyDescent="0.25">
      <c r="A2" s="1" t="s">
        <v>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</row>
    <row r="3" spans="1:14" x14ac:dyDescent="0.25">
      <c r="A3" s="1" t="s">
        <v>13</v>
      </c>
      <c r="B3" s="3">
        <v>6824.23</v>
      </c>
      <c r="C3" s="3">
        <v>5925.9</v>
      </c>
      <c r="D3" s="3">
        <v>6783.75</v>
      </c>
      <c r="E3" s="3">
        <v>6205.9</v>
      </c>
      <c r="F3" s="3">
        <v>6376.36</v>
      </c>
      <c r="G3" s="3">
        <v>6035.41</v>
      </c>
      <c r="H3" s="3">
        <v>5993.35</v>
      </c>
      <c r="I3" s="3">
        <v>6086.7</v>
      </c>
      <c r="J3" s="3">
        <v>5873.74</v>
      </c>
      <c r="K3" s="3">
        <v>6630.2</v>
      </c>
      <c r="L3" s="3">
        <v>6443.76</v>
      </c>
      <c r="M3" s="3">
        <v>6482.13</v>
      </c>
      <c r="N3" s="5">
        <v>75661.429999999993</v>
      </c>
    </row>
    <row r="4" spans="1:14" x14ac:dyDescent="0.25">
      <c r="A4" s="1" t="s">
        <v>14</v>
      </c>
      <c r="B4" s="3">
        <v>94.29</v>
      </c>
      <c r="C4" s="3">
        <v>23.22</v>
      </c>
      <c r="D4" s="3">
        <v>3.69</v>
      </c>
      <c r="E4" s="3">
        <v>22.19</v>
      </c>
      <c r="F4" s="3">
        <v>19.649999999999999</v>
      </c>
      <c r="G4" s="3">
        <v>24.23</v>
      </c>
      <c r="H4" s="3">
        <v>3.2</v>
      </c>
      <c r="I4" s="3">
        <v>17.21</v>
      </c>
      <c r="J4" s="3">
        <v>17.68</v>
      </c>
      <c r="K4" s="3">
        <v>17.690000000000001</v>
      </c>
      <c r="L4" s="3">
        <v>8.99</v>
      </c>
      <c r="M4" s="3">
        <v>13.37</v>
      </c>
      <c r="N4" s="5">
        <v>265.41000000000003</v>
      </c>
    </row>
    <row r="5" spans="1:14" x14ac:dyDescent="0.25">
      <c r="A5" s="1" t="s">
        <v>15</v>
      </c>
      <c r="B5" s="3">
        <v>458.16</v>
      </c>
      <c r="C5" s="3">
        <v>391.38</v>
      </c>
      <c r="D5" s="3">
        <v>391.7</v>
      </c>
      <c r="E5" s="3">
        <v>331.54</v>
      </c>
      <c r="F5" s="3">
        <v>305.93</v>
      </c>
      <c r="G5" s="3">
        <v>288.38</v>
      </c>
      <c r="H5" s="3">
        <v>185.8</v>
      </c>
      <c r="I5" s="3">
        <v>515.98</v>
      </c>
      <c r="J5" s="3">
        <v>335.56</v>
      </c>
      <c r="K5" s="3">
        <v>246.72</v>
      </c>
      <c r="L5" s="3">
        <v>210.57</v>
      </c>
      <c r="M5" s="3">
        <v>212.65</v>
      </c>
      <c r="N5" s="5">
        <v>3874.3700000000003</v>
      </c>
    </row>
    <row r="6" spans="1:14" x14ac:dyDescent="0.25">
      <c r="A6" s="1" t="s">
        <v>36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5">
        <v>0</v>
      </c>
    </row>
    <row r="7" spans="1:14" ht="27.2" x14ac:dyDescent="0.25">
      <c r="A7" s="1" t="s">
        <v>17</v>
      </c>
      <c r="B7" s="3">
        <v>4.63</v>
      </c>
      <c r="C7" s="3">
        <v>2.4300000000000002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9.7799999999999994</v>
      </c>
      <c r="N7" s="5">
        <v>16.84</v>
      </c>
    </row>
    <row r="8" spans="1:14" x14ac:dyDescent="0.25">
      <c r="A8" s="1" t="s">
        <v>18</v>
      </c>
      <c r="B8" s="3">
        <v>10.62</v>
      </c>
      <c r="C8" s="3">
        <v>188.95</v>
      </c>
      <c r="D8" s="3">
        <v>240.96</v>
      </c>
      <c r="E8" s="3">
        <v>257.5</v>
      </c>
      <c r="F8" s="3">
        <v>276.79000000000002</v>
      </c>
      <c r="G8" s="3">
        <v>268.17</v>
      </c>
      <c r="H8" s="3">
        <v>272.67</v>
      </c>
      <c r="I8" s="3">
        <v>81.52</v>
      </c>
      <c r="J8" s="3">
        <v>130.24</v>
      </c>
      <c r="K8" s="3">
        <v>296.11</v>
      </c>
      <c r="L8" s="3">
        <v>262.58</v>
      </c>
      <c r="M8" s="6">
        <v>267.69</v>
      </c>
      <c r="N8" s="5">
        <v>2553.8000000000002</v>
      </c>
    </row>
    <row r="9" spans="1:14" ht="27.2" x14ac:dyDescent="0.25">
      <c r="A9" s="1" t="s">
        <v>37</v>
      </c>
      <c r="B9" s="3">
        <v>7391.9299999999994</v>
      </c>
      <c r="C9" s="3">
        <v>6531.88</v>
      </c>
      <c r="D9" s="3">
        <v>7420.0999999999995</v>
      </c>
      <c r="E9" s="3">
        <v>6817.1299999999992</v>
      </c>
      <c r="F9" s="3">
        <v>6978.73</v>
      </c>
      <c r="G9" s="3">
        <v>6616.19</v>
      </c>
      <c r="H9" s="3">
        <v>6455.02</v>
      </c>
      <c r="I9" s="3">
        <v>6701.41</v>
      </c>
      <c r="J9" s="3">
        <v>6357.22</v>
      </c>
      <c r="K9" s="3">
        <v>7190.7199999999993</v>
      </c>
      <c r="L9" s="3">
        <v>6925.9</v>
      </c>
      <c r="M9" s="3">
        <v>6985.619999999999</v>
      </c>
      <c r="N9" s="5">
        <v>82371.849999999991</v>
      </c>
    </row>
    <row r="10" spans="1:14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15EE0-FDE4-4987-80AC-F40343E0829C}">
  <dimension ref="A2:N9"/>
  <sheetViews>
    <sheetView workbookViewId="0">
      <selection activeCell="I13" sqref="I13"/>
    </sheetView>
  </sheetViews>
  <sheetFormatPr baseColWidth="10" defaultRowHeight="14.3" x14ac:dyDescent="0.25"/>
  <cols>
    <col min="1" max="1" width="28.625" style="4" customWidth="1"/>
    <col min="2" max="9" width="11" style="4"/>
    <col min="10" max="10" width="15.875" style="4" customWidth="1"/>
    <col min="11" max="11" width="11" style="4"/>
    <col min="12" max="12" width="14.75" style="4" customWidth="1"/>
    <col min="13" max="13" width="13.625" style="4" customWidth="1"/>
    <col min="14" max="14" width="23.375" style="4" customWidth="1"/>
    <col min="15" max="16384" width="11" style="4"/>
  </cols>
  <sheetData>
    <row r="2" spans="1:14" ht="27.2" x14ac:dyDescent="0.25">
      <c r="A2" s="1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</row>
    <row r="3" spans="1:14" x14ac:dyDescent="0.25">
      <c r="A3" s="1" t="s">
        <v>13</v>
      </c>
      <c r="B3" s="3">
        <v>7552.52</v>
      </c>
      <c r="C3" s="3">
        <v>5934.34</v>
      </c>
      <c r="D3" s="3">
        <v>6623.6</v>
      </c>
      <c r="E3" s="3">
        <v>6490.95</v>
      </c>
      <c r="F3" s="3">
        <v>6409.6</v>
      </c>
      <c r="G3" s="3">
        <v>5736.14</v>
      </c>
      <c r="H3" s="3">
        <v>6342.54</v>
      </c>
      <c r="I3" s="3">
        <v>6085.95</v>
      </c>
      <c r="J3" s="3">
        <v>5997.61</v>
      </c>
      <c r="K3" s="3">
        <v>6304.05</v>
      </c>
      <c r="L3" s="3">
        <v>5942.66</v>
      </c>
      <c r="M3" s="3">
        <v>5614.31</v>
      </c>
      <c r="N3" s="5">
        <v>75034.27</v>
      </c>
    </row>
    <row r="4" spans="1:14" x14ac:dyDescent="0.25">
      <c r="A4" s="1" t="s">
        <v>14</v>
      </c>
      <c r="B4" s="3">
        <v>31.55</v>
      </c>
      <c r="C4" s="3">
        <v>57.23</v>
      </c>
      <c r="D4" s="3">
        <v>128.03</v>
      </c>
      <c r="E4" s="3">
        <v>104.1</v>
      </c>
      <c r="F4" s="3">
        <v>127.03</v>
      </c>
      <c r="G4" s="3">
        <v>35</v>
      </c>
      <c r="H4" s="3">
        <v>34.04</v>
      </c>
      <c r="I4" s="3">
        <v>27.3</v>
      </c>
      <c r="J4" s="3">
        <v>43.15</v>
      </c>
      <c r="K4" s="3">
        <v>29.76</v>
      </c>
      <c r="L4" s="3">
        <v>18.329999999999998</v>
      </c>
      <c r="M4" s="3">
        <v>42.98</v>
      </c>
      <c r="N4" s="5">
        <v>678.49999999999989</v>
      </c>
    </row>
    <row r="5" spans="1:14" x14ac:dyDescent="0.25">
      <c r="A5" s="1" t="s">
        <v>15</v>
      </c>
      <c r="B5" s="3">
        <v>256.18</v>
      </c>
      <c r="C5" s="3">
        <v>197.88</v>
      </c>
      <c r="D5" s="3">
        <v>235.83</v>
      </c>
      <c r="E5" s="3">
        <v>228.9</v>
      </c>
      <c r="F5" s="3">
        <v>193.15</v>
      </c>
      <c r="G5" s="3">
        <v>117.92</v>
      </c>
      <c r="H5" s="3">
        <v>222.1</v>
      </c>
      <c r="I5" s="3">
        <v>268.60000000000002</v>
      </c>
      <c r="J5" s="3">
        <v>116.28</v>
      </c>
      <c r="K5" s="3">
        <v>223.38</v>
      </c>
      <c r="L5" s="3">
        <v>116.1</v>
      </c>
      <c r="M5" s="3">
        <v>238.66</v>
      </c>
      <c r="N5" s="5">
        <v>2414.9799999999996</v>
      </c>
    </row>
    <row r="6" spans="1:14" x14ac:dyDescent="0.25">
      <c r="A6" s="1" t="s">
        <v>16</v>
      </c>
      <c r="B6" s="3">
        <v>0</v>
      </c>
      <c r="C6" s="3">
        <v>0</v>
      </c>
      <c r="D6" s="3">
        <v>0</v>
      </c>
      <c r="E6" s="3">
        <v>0</v>
      </c>
      <c r="F6" s="3">
        <v>11.91</v>
      </c>
      <c r="G6" s="3">
        <v>43.66</v>
      </c>
      <c r="H6" s="3">
        <v>50.52</v>
      </c>
      <c r="I6" s="3">
        <v>45.58</v>
      </c>
      <c r="J6" s="3">
        <v>37.979999999999997</v>
      </c>
      <c r="K6" s="3">
        <v>45.01</v>
      </c>
      <c r="L6" s="3">
        <v>68.760000000000005</v>
      </c>
      <c r="M6" s="3">
        <v>75.44</v>
      </c>
      <c r="N6" s="5">
        <v>378.86</v>
      </c>
    </row>
    <row r="7" spans="1:14" x14ac:dyDescent="0.25">
      <c r="A7" s="1" t="s">
        <v>17</v>
      </c>
      <c r="B7" s="3">
        <v>3.1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5">
        <v>3.1</v>
      </c>
    </row>
    <row r="8" spans="1:14" x14ac:dyDescent="0.25">
      <c r="A8" s="1" t="s">
        <v>18</v>
      </c>
      <c r="B8" s="3">
        <v>282.73</v>
      </c>
      <c r="C8" s="3">
        <v>178.35</v>
      </c>
      <c r="D8" s="3">
        <v>138.12</v>
      </c>
      <c r="E8" s="3">
        <v>169.27</v>
      </c>
      <c r="F8" s="3">
        <v>217.8</v>
      </c>
      <c r="G8" s="3">
        <v>159.43</v>
      </c>
      <c r="H8" s="3">
        <v>171.7</v>
      </c>
      <c r="I8" s="3">
        <v>197.54</v>
      </c>
      <c r="J8" s="3">
        <v>194.97</v>
      </c>
      <c r="K8" s="3">
        <v>57.44</v>
      </c>
      <c r="L8" s="3">
        <v>197.42</v>
      </c>
      <c r="M8" s="6">
        <v>129.85</v>
      </c>
      <c r="N8" s="5">
        <v>2094.6200000000003</v>
      </c>
    </row>
    <row r="9" spans="1:14" x14ac:dyDescent="0.25">
      <c r="A9" s="1" t="s">
        <v>19</v>
      </c>
      <c r="B9" s="3">
        <f t="shared" ref="B9:N9" si="0">SUM(B3:B8)</f>
        <v>8126.0800000000017</v>
      </c>
      <c r="C9" s="3">
        <f t="shared" si="0"/>
        <v>6367.8</v>
      </c>
      <c r="D9" s="3">
        <f t="shared" si="0"/>
        <v>7125.58</v>
      </c>
      <c r="E9" s="3">
        <f t="shared" si="0"/>
        <v>6993.22</v>
      </c>
      <c r="F9" s="3">
        <f t="shared" si="0"/>
        <v>6959.49</v>
      </c>
      <c r="G9" s="3">
        <f t="shared" si="0"/>
        <v>6092.1500000000005</v>
      </c>
      <c r="H9" s="3">
        <f t="shared" si="0"/>
        <v>6820.9000000000005</v>
      </c>
      <c r="I9" s="3">
        <f t="shared" si="0"/>
        <v>6624.97</v>
      </c>
      <c r="J9" s="3">
        <f t="shared" si="0"/>
        <v>6389.9899999999989</v>
      </c>
      <c r="K9" s="3">
        <f t="shared" si="0"/>
        <v>6659.64</v>
      </c>
      <c r="L9" s="3">
        <f t="shared" si="0"/>
        <v>6343.27</v>
      </c>
      <c r="M9" s="3">
        <f t="shared" si="0"/>
        <v>6101.24</v>
      </c>
      <c r="N9" s="5">
        <f t="shared" si="0"/>
        <v>80604.33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460E5-39F5-4FEE-824C-82D2D371A96E}">
  <dimension ref="A2:N12"/>
  <sheetViews>
    <sheetView workbookViewId="0">
      <selection activeCell="B11" sqref="B11"/>
    </sheetView>
  </sheetViews>
  <sheetFormatPr baseColWidth="10" defaultRowHeight="14.3" x14ac:dyDescent="0.25"/>
  <cols>
    <col min="1" max="1" width="24.375" style="9" customWidth="1"/>
    <col min="2" max="9" width="11" style="4"/>
    <col min="10" max="10" width="17.875" style="4" customWidth="1"/>
    <col min="11" max="11" width="11" style="4"/>
    <col min="12" max="12" width="17.875" style="4" customWidth="1"/>
    <col min="13" max="13" width="17.625" style="4" customWidth="1"/>
    <col min="14" max="14" width="22.625" style="4" customWidth="1"/>
    <col min="15" max="16384" width="11" style="4"/>
  </cols>
  <sheetData>
    <row r="2" spans="1:14" ht="27.2" x14ac:dyDescent="0.25">
      <c r="A2" s="10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</row>
    <row r="3" spans="1:14" x14ac:dyDescent="0.25">
      <c r="A3" s="10" t="s">
        <v>22</v>
      </c>
      <c r="B3" s="3">
        <f>[1]Enero!C1050</f>
        <v>0</v>
      </c>
      <c r="C3" s="3">
        <f>[1]Febrero!D965</f>
        <v>0</v>
      </c>
      <c r="D3" s="3">
        <f>[1]Marzo!D994</f>
        <v>0</v>
      </c>
      <c r="E3" s="3">
        <f>[1]Abril!D895</f>
        <v>0</v>
      </c>
      <c r="F3" s="3">
        <f>[1]Mayo!D829</f>
        <v>0</v>
      </c>
      <c r="G3" s="3">
        <f>[1]Junio!D748</f>
        <v>0</v>
      </c>
      <c r="H3" s="3">
        <f>[1]Julio!D860</f>
        <v>0</v>
      </c>
      <c r="I3" s="3">
        <f>[1]Agosto!D946</f>
        <v>0</v>
      </c>
      <c r="J3" s="3">
        <f>[1]Septiembre!D1014</f>
        <v>0</v>
      </c>
      <c r="K3" s="3">
        <f>[1]Octubre!D1067</f>
        <v>0</v>
      </c>
      <c r="L3" s="3">
        <f>[1]Noviembre!D1080</f>
        <v>0</v>
      </c>
      <c r="M3" s="3">
        <f>[1]Diciembre!D1160</f>
        <v>0</v>
      </c>
      <c r="N3" s="5">
        <f>SUM(B3:M3)</f>
        <v>0</v>
      </c>
    </row>
    <row r="4" spans="1:14" x14ac:dyDescent="0.25">
      <c r="A4" s="10" t="s">
        <v>33</v>
      </c>
      <c r="B4" s="3">
        <f>[1]Enero!C1051</f>
        <v>6701.7</v>
      </c>
      <c r="C4" s="3">
        <f>[1]Febrero!D966</f>
        <v>5906.54</v>
      </c>
      <c r="D4" s="3">
        <f>[1]Marzo!D995</f>
        <v>6591.2</v>
      </c>
      <c r="E4" s="3">
        <f>[1]Abril!D896</f>
        <v>5765.53</v>
      </c>
      <c r="F4" s="3">
        <f>[1]Mayo!D830</f>
        <v>5324.28</v>
      </c>
      <c r="G4" s="3">
        <f>[1]Junio!D749</f>
        <v>5215.7</v>
      </c>
      <c r="H4" s="3">
        <f>[1]Julio!D861</f>
        <v>5882.39</v>
      </c>
      <c r="I4" s="3">
        <f>[1]Agosto!D947</f>
        <v>6197.54</v>
      </c>
      <c r="J4" s="3">
        <f>[1]Septiembre!D1015</f>
        <v>6841.76</v>
      </c>
      <c r="K4" s="3">
        <f>[1]Octubre!D1068</f>
        <v>7102.72</v>
      </c>
      <c r="L4" s="3">
        <f>[1]Noviembre!D1081</f>
        <v>6872.23</v>
      </c>
      <c r="M4" s="3">
        <f>[1]Diciembre!D1161</f>
        <v>7657.19</v>
      </c>
      <c r="N4" s="5">
        <f t="shared" ref="N4:N12" si="0">SUM(B4:M4)</f>
        <v>76058.78</v>
      </c>
    </row>
    <row r="5" spans="1:14" x14ac:dyDescent="0.25">
      <c r="A5" s="10" t="s">
        <v>24</v>
      </c>
      <c r="B5" s="3">
        <f>[1]Enero!C1052</f>
        <v>143.62</v>
      </c>
      <c r="C5" s="3">
        <f>[1]Febrero!D967</f>
        <v>164.27</v>
      </c>
      <c r="D5" s="3">
        <f>[1]Marzo!D996</f>
        <v>119.96</v>
      </c>
      <c r="E5" s="3">
        <f>[1]Abril!D897</f>
        <v>124.02</v>
      </c>
      <c r="F5" s="3">
        <f>[1]Mayo!D831</f>
        <v>114.41</v>
      </c>
      <c r="G5" s="3">
        <f>[1]Junio!D750</f>
        <v>125.95</v>
      </c>
      <c r="H5" s="3">
        <f>[1]Julio!D862</f>
        <v>126.71</v>
      </c>
      <c r="I5" s="3">
        <f>[1]Agosto!D948</f>
        <v>107.93</v>
      </c>
      <c r="J5" s="3">
        <f>[1]Septiembre!D1016</f>
        <v>118.16</v>
      </c>
      <c r="K5" s="3">
        <f>[1]Octubre!D1069</f>
        <v>115.07</v>
      </c>
      <c r="L5" s="3">
        <f>[1]Noviembre!D1082</f>
        <v>51.78</v>
      </c>
      <c r="M5" s="3">
        <f>[1]Diciembre!D1162</f>
        <v>48.77</v>
      </c>
      <c r="N5" s="5">
        <f t="shared" si="0"/>
        <v>1360.65</v>
      </c>
    </row>
    <row r="6" spans="1:14" x14ac:dyDescent="0.25">
      <c r="A6" s="10" t="s">
        <v>25</v>
      </c>
      <c r="B6" s="3">
        <f>[1]Enero!C1053</f>
        <v>126.58</v>
      </c>
      <c r="C6" s="3">
        <f>[1]Febrero!D968</f>
        <v>95.11</v>
      </c>
      <c r="D6" s="3">
        <f>[1]Marzo!D997</f>
        <v>88.12</v>
      </c>
      <c r="E6" s="3">
        <f>[1]Abril!D898</f>
        <v>70.73</v>
      </c>
      <c r="F6" s="3">
        <f>[1]Mayo!D832</f>
        <v>46.34</v>
      </c>
      <c r="G6" s="3">
        <f>[1]Junio!D751</f>
        <v>32.159999999999997</v>
      </c>
      <c r="H6" s="3">
        <f>[1]Julio!D863</f>
        <v>83.7</v>
      </c>
      <c r="I6" s="3">
        <f>[1]Agosto!D949</f>
        <v>131.41</v>
      </c>
      <c r="J6" s="3">
        <f>[1]Septiembre!D1017</f>
        <v>150.66999999999999</v>
      </c>
      <c r="K6" s="3">
        <f>[1]Octubre!D1070</f>
        <v>155.28</v>
      </c>
      <c r="L6" s="3">
        <f>[1]Noviembre!D1083</f>
        <v>167.48</v>
      </c>
      <c r="M6" s="3">
        <f>[1]Diciembre!D1163</f>
        <v>105.34</v>
      </c>
      <c r="N6" s="5">
        <f t="shared" si="0"/>
        <v>1252.9199999999998</v>
      </c>
    </row>
    <row r="7" spans="1:14" x14ac:dyDescent="0.25">
      <c r="A7" s="10" t="s">
        <v>26</v>
      </c>
      <c r="B7" s="3">
        <f>[1]Enero!C1054</f>
        <v>120.38</v>
      </c>
      <c r="C7" s="3">
        <f>[1]Febrero!D969</f>
        <v>74.819999999999993</v>
      </c>
      <c r="D7" s="3">
        <f>[1]Marzo!D998</f>
        <v>35.25</v>
      </c>
      <c r="E7" s="3">
        <f>[1]Abril!D899</f>
        <v>79.16</v>
      </c>
      <c r="F7" s="3">
        <f>[1]Mayo!D833</f>
        <v>61.57</v>
      </c>
      <c r="G7" s="3">
        <f>[1]Junio!D752</f>
        <v>68.150000000000006</v>
      </c>
      <c r="H7" s="3">
        <f>[1]Julio!D864</f>
        <v>65.87</v>
      </c>
      <c r="I7" s="3">
        <f>[1]Agosto!D950</f>
        <v>64.760000000000005</v>
      </c>
      <c r="J7" s="3">
        <f>[1]Septiembre!D1018</f>
        <v>111.82</v>
      </c>
      <c r="K7" s="3">
        <f>[1]Octubre!D1071</f>
        <v>163.55000000000001</v>
      </c>
      <c r="L7" s="3">
        <f>[1]Noviembre!D1084</f>
        <v>127.22</v>
      </c>
      <c r="M7" s="3">
        <f>[1]Diciembre!D1164</f>
        <v>94.69</v>
      </c>
      <c r="N7" s="5">
        <f t="shared" si="0"/>
        <v>1067.24</v>
      </c>
    </row>
    <row r="8" spans="1:14" x14ac:dyDescent="0.25">
      <c r="A8" s="10" t="s">
        <v>27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f>[1]Octubre!D1072</f>
        <v>325.62</v>
      </c>
      <c r="L8" s="3">
        <f>[1]Noviembre!D1085</f>
        <v>270.75</v>
      </c>
      <c r="M8" s="6">
        <v>0</v>
      </c>
      <c r="N8" s="5">
        <f t="shared" si="0"/>
        <v>596.37</v>
      </c>
    </row>
    <row r="9" spans="1:14" ht="28.55" x14ac:dyDescent="0.25">
      <c r="A9" s="10" t="s">
        <v>34</v>
      </c>
      <c r="B9" s="3">
        <f>[1]Enero!C1056</f>
        <v>7431.88</v>
      </c>
      <c r="C9" s="3">
        <f>[1]Febrero!D971</f>
        <v>6503.1799999999994</v>
      </c>
      <c r="D9" s="3">
        <f>[1]Marzo!D1000</f>
        <v>7095.24</v>
      </c>
      <c r="E9" s="3">
        <f>[1]Abril!D901</f>
        <v>6249.4199999999992</v>
      </c>
      <c r="F9" s="3">
        <f>[1]Mayo!D835</f>
        <v>5799.53</v>
      </c>
      <c r="G9" s="3">
        <f>[1]Junio!D754</f>
        <v>5594.1599999999989</v>
      </c>
      <c r="H9" s="3">
        <f>[1]Julio!D866</f>
        <v>6295.32</v>
      </c>
      <c r="I9" s="3">
        <f>[1]Agosto!D952</f>
        <v>6795.02</v>
      </c>
      <c r="J9" s="3">
        <f>[1]Septiembre!D1020</f>
        <v>7520.44</v>
      </c>
      <c r="K9" s="3">
        <v>0</v>
      </c>
      <c r="L9" s="3">
        <f>[1]Noviembre!D1086</f>
        <v>6.29</v>
      </c>
      <c r="M9" s="3">
        <f>[1]Diciembre!D1166</f>
        <v>30.18</v>
      </c>
      <c r="N9" s="5">
        <f t="shared" si="0"/>
        <v>59320.66</v>
      </c>
    </row>
    <row r="10" spans="1:14" x14ac:dyDescent="0.25">
      <c r="A10" s="10" t="s">
        <v>29</v>
      </c>
      <c r="B10" s="3">
        <f>[1]Enero!C1057</f>
        <v>0</v>
      </c>
      <c r="C10" s="3">
        <f>[1]Febrero!D972</f>
        <v>0</v>
      </c>
      <c r="D10" s="3">
        <f>[1]Marzo!D1001</f>
        <v>0</v>
      </c>
      <c r="E10" s="3">
        <f>[1]Abril!D902</f>
        <v>0</v>
      </c>
      <c r="F10" s="3">
        <f>[1]Mayo!D836</f>
        <v>0</v>
      </c>
      <c r="G10" s="3">
        <f>[1]Junio!D755</f>
        <v>0</v>
      </c>
      <c r="H10" s="3">
        <f>[1]Julio!D867</f>
        <v>0</v>
      </c>
      <c r="I10" s="3">
        <f>[1]Agosto!D953</f>
        <v>0</v>
      </c>
      <c r="J10" s="3">
        <f>[1]Septiembre!D1021</f>
        <v>0</v>
      </c>
      <c r="K10" s="3">
        <f>[1]Octubre!D1074</f>
        <v>7867.32</v>
      </c>
      <c r="L10" s="3">
        <f>[1]Noviembre!D1087</f>
        <v>150.24</v>
      </c>
      <c r="N10" s="5">
        <f t="shared" si="0"/>
        <v>8017.5599999999995</v>
      </c>
    </row>
    <row r="11" spans="1:14" x14ac:dyDescent="0.25">
      <c r="A11" s="10" t="s">
        <v>30</v>
      </c>
      <c r="B11" s="3">
        <f>[1]Enero!C1058</f>
        <v>0</v>
      </c>
      <c r="C11" s="3">
        <f>[1]Febrero!D973</f>
        <v>0</v>
      </c>
      <c r="D11" s="3">
        <f>[1]Marzo!D1002</f>
        <v>0</v>
      </c>
      <c r="E11" s="3">
        <f>[1]Abril!D903</f>
        <v>0</v>
      </c>
      <c r="F11" s="3">
        <f>[1]Mayo!D837</f>
        <v>0</v>
      </c>
      <c r="G11" s="3">
        <f>[1]Junio!D756</f>
        <v>0</v>
      </c>
      <c r="H11" s="3">
        <f>[1]Julio!D868</f>
        <v>0</v>
      </c>
      <c r="I11" s="3">
        <f>[1]Agosto!D954</f>
        <v>0</v>
      </c>
      <c r="J11" s="3">
        <f>[1]Septiembre!D1022</f>
        <v>0</v>
      </c>
      <c r="K11" s="3">
        <f>[1]Octubre!D1075</f>
        <v>0</v>
      </c>
      <c r="L11" s="3">
        <f>[1]Noviembre!D1088</f>
        <v>0.69</v>
      </c>
      <c r="M11" s="8">
        <v>30</v>
      </c>
      <c r="N11" s="5">
        <f>SUM(B11:M11)</f>
        <v>30.69</v>
      </c>
    </row>
    <row r="12" spans="1:14" x14ac:dyDescent="0.25">
      <c r="A12" s="10" t="s">
        <v>32</v>
      </c>
      <c r="B12" s="5">
        <f t="shared" ref="B12:M12" si="1">SUM(B3:B11)</f>
        <v>14524.16</v>
      </c>
      <c r="C12" s="5">
        <f t="shared" si="1"/>
        <v>12743.919999999998</v>
      </c>
      <c r="D12" s="5">
        <f t="shared" si="1"/>
        <v>13929.77</v>
      </c>
      <c r="E12" s="5">
        <f t="shared" si="1"/>
        <v>12288.859999999999</v>
      </c>
      <c r="F12" s="5">
        <f t="shared" si="1"/>
        <v>11346.13</v>
      </c>
      <c r="G12" s="5">
        <f t="shared" si="1"/>
        <v>11036.119999999999</v>
      </c>
      <c r="H12" s="5">
        <f t="shared" si="1"/>
        <v>12453.99</v>
      </c>
      <c r="I12" s="5">
        <f t="shared" si="1"/>
        <v>13296.66</v>
      </c>
      <c r="J12" s="5">
        <f t="shared" si="1"/>
        <v>14742.849999999999</v>
      </c>
      <c r="K12" s="5">
        <f t="shared" si="1"/>
        <v>15729.56</v>
      </c>
      <c r="L12" s="5">
        <f t="shared" si="1"/>
        <v>7646.6799999999985</v>
      </c>
      <c r="M12" s="5">
        <f t="shared" si="1"/>
        <v>7966.17</v>
      </c>
      <c r="N12" s="5">
        <f t="shared" si="0"/>
        <v>147704.87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2B21B-7436-477E-8CF3-22C622872A84}">
  <dimension ref="A2:O12"/>
  <sheetViews>
    <sheetView workbookViewId="0">
      <selection sqref="A1:XFD1048576"/>
    </sheetView>
  </sheetViews>
  <sheetFormatPr baseColWidth="10" defaultRowHeight="14.3" x14ac:dyDescent="0.25"/>
  <cols>
    <col min="1" max="1" width="22.75" style="4" customWidth="1"/>
    <col min="2" max="9" width="11" style="4"/>
    <col min="10" max="10" width="16.5" style="4" customWidth="1"/>
    <col min="11" max="11" width="14.625" style="4" customWidth="1"/>
    <col min="12" max="12" width="16.75" style="4" customWidth="1"/>
    <col min="13" max="13" width="17.375" style="4" customWidth="1"/>
    <col min="14" max="14" width="18.125" style="4" customWidth="1"/>
    <col min="15" max="15" width="19.125" style="4" customWidth="1"/>
    <col min="16" max="16384" width="11" style="4"/>
  </cols>
  <sheetData>
    <row r="2" spans="1:15" ht="27.2" x14ac:dyDescent="0.25">
      <c r="A2" s="1" t="s">
        <v>41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20</v>
      </c>
      <c r="O2" s="2" t="s">
        <v>21</v>
      </c>
    </row>
    <row r="3" spans="1:15" x14ac:dyDescent="0.25">
      <c r="A3" s="1" t="s">
        <v>22</v>
      </c>
      <c r="B3" s="3">
        <f>[2]Enero!D1069</f>
        <v>0</v>
      </c>
      <c r="C3" s="3">
        <f>[2]Febrero!D1025</f>
        <v>0</v>
      </c>
      <c r="D3" s="3">
        <f>[2]Marzo!D981</f>
        <v>0</v>
      </c>
      <c r="E3" s="3">
        <f>[2]Abril!D1052</f>
        <v>0</v>
      </c>
      <c r="F3" s="3">
        <f>[2]Mayo!D1028</f>
        <v>0</v>
      </c>
      <c r="G3" s="3">
        <f>[2]Junio!D1084</f>
        <v>0</v>
      </c>
      <c r="H3" s="3">
        <f>[2]Julio!D1088</f>
        <v>0</v>
      </c>
      <c r="I3" s="3">
        <f>[2]Agosto!D1095</f>
        <v>0</v>
      </c>
      <c r="J3" s="3">
        <f>[2]Septiembre!D1091</f>
        <v>0</v>
      </c>
      <c r="K3" s="3">
        <f>[2]Octubre!D1067</f>
        <v>0</v>
      </c>
      <c r="L3" s="3">
        <f>[2]Noviembre!D1114</f>
        <v>0</v>
      </c>
      <c r="M3" s="3">
        <f>[2]Diciembre!D1160</f>
        <v>0</v>
      </c>
      <c r="N3" s="5">
        <f>SUM(B3:M3)</f>
        <v>0</v>
      </c>
      <c r="O3" s="11">
        <f>N3/1000</f>
        <v>0</v>
      </c>
    </row>
    <row r="4" spans="1:15" x14ac:dyDescent="0.25">
      <c r="A4" s="1" t="s">
        <v>33</v>
      </c>
      <c r="B4" s="3">
        <f>[2]Enero!D1070</f>
        <v>7255250</v>
      </c>
      <c r="C4" s="3">
        <f>[2]Febrero!D1026</f>
        <v>6716400</v>
      </c>
      <c r="D4" s="3">
        <f>[2]Marzo!D982</f>
        <v>6305310</v>
      </c>
      <c r="E4" s="3">
        <f>[2]Abril!D1053</f>
        <v>6887580</v>
      </c>
      <c r="F4" s="3">
        <f>[2]Mayo!D1029</f>
        <v>7070800</v>
      </c>
      <c r="G4" s="3">
        <f>[2]Junio!D1085</f>
        <v>7117170</v>
      </c>
      <c r="H4" s="3">
        <f>[2]Julio!D1089</f>
        <v>6937150</v>
      </c>
      <c r="I4" s="3">
        <f>[2]Agosto!D1096</f>
        <v>7257590</v>
      </c>
      <c r="J4" s="3">
        <f>[2]Septiembre!D1092</f>
        <v>7028390</v>
      </c>
      <c r="K4" s="3">
        <f>[2]Octubre!D1068</f>
        <v>7297730</v>
      </c>
      <c r="L4" s="3">
        <f>[2]Noviembre!D1115</f>
        <v>7561280</v>
      </c>
      <c r="M4" s="3">
        <f>[2]Diciembre!D1161</f>
        <v>7819760</v>
      </c>
      <c r="N4" s="5">
        <f t="shared" ref="N4:N12" si="0">SUM(B4:M4)</f>
        <v>85254410</v>
      </c>
      <c r="O4" s="11">
        <f t="shared" ref="O4:O11" si="1">N4/1000</f>
        <v>85254.41</v>
      </c>
    </row>
    <row r="5" spans="1:15" x14ac:dyDescent="0.25">
      <c r="A5" s="1" t="s">
        <v>24</v>
      </c>
      <c r="B5" s="3">
        <f>[2]Enero!D1071</f>
        <v>43610</v>
      </c>
      <c r="C5" s="3">
        <f>[2]Febrero!D1027</f>
        <v>45270</v>
      </c>
      <c r="D5" s="3">
        <f>[2]Marzo!D983</f>
        <v>42910</v>
      </c>
      <c r="E5" s="3">
        <f>[2]Abril!D1054</f>
        <v>56550</v>
      </c>
      <c r="F5" s="3">
        <f>[2]Mayo!D1030</f>
        <v>64120</v>
      </c>
      <c r="G5" s="3">
        <f>[2]Junio!D1086</f>
        <v>56570</v>
      </c>
      <c r="H5" s="3">
        <f>[2]Julio!D1090</f>
        <v>59350</v>
      </c>
      <c r="I5" s="3">
        <f>[2]Agosto!D1097</f>
        <v>56920</v>
      </c>
      <c r="J5" s="3">
        <f>[2]Septiembre!D1093</f>
        <v>58840</v>
      </c>
      <c r="K5" s="3">
        <f>[2]Octubre!D1069</f>
        <v>55570</v>
      </c>
      <c r="L5" s="3">
        <f>[2]Noviembre!D1116</f>
        <v>44100</v>
      </c>
      <c r="M5" s="3">
        <f>[2]Diciembre!D1162</f>
        <v>51640</v>
      </c>
      <c r="N5" s="5">
        <f t="shared" si="0"/>
        <v>635450</v>
      </c>
      <c r="O5" s="11">
        <f t="shared" si="1"/>
        <v>635.45000000000005</v>
      </c>
    </row>
    <row r="6" spans="1:15" x14ac:dyDescent="0.25">
      <c r="A6" s="1" t="s">
        <v>25</v>
      </c>
      <c r="B6" s="3">
        <f>[2]Enero!D1072</f>
        <v>85260</v>
      </c>
      <c r="C6" s="3">
        <f>[2]Febrero!D1028</f>
        <v>171980</v>
      </c>
      <c r="D6" s="3">
        <f>[2]Marzo!D984</f>
        <v>128120</v>
      </c>
      <c r="E6" s="3">
        <f>[2]Abril!D1055</f>
        <v>126760</v>
      </c>
      <c r="F6" s="3">
        <f>[2]Mayo!D1031</f>
        <v>104700</v>
      </c>
      <c r="G6" s="3">
        <f>[2]Junio!D1087</f>
        <v>139390</v>
      </c>
      <c r="H6" s="3">
        <f>[2]Julio!D1091</f>
        <v>112310</v>
      </c>
      <c r="I6" s="3">
        <f>[2]Agosto!D1098</f>
        <v>101640</v>
      </c>
      <c r="J6" s="3">
        <f>[2]Septiembre!D1094</f>
        <v>122780</v>
      </c>
      <c r="K6" s="3">
        <f>[2]Octubre!D1070</f>
        <v>52910</v>
      </c>
      <c r="L6" s="3">
        <f>[2]Noviembre!D1117</f>
        <v>64530</v>
      </c>
      <c r="M6" s="3">
        <f>[2]Diciembre!D1163</f>
        <v>117410</v>
      </c>
      <c r="N6" s="5">
        <f t="shared" si="0"/>
        <v>1327790</v>
      </c>
      <c r="O6" s="11">
        <f t="shared" si="1"/>
        <v>1327.79</v>
      </c>
    </row>
    <row r="7" spans="1:15" x14ac:dyDescent="0.25">
      <c r="A7" s="1" t="s">
        <v>26</v>
      </c>
      <c r="B7" s="3">
        <f>[2]Enero!D1073</f>
        <v>68390</v>
      </c>
      <c r="C7" s="3">
        <f>[2]Febrero!D1029</f>
        <v>33380</v>
      </c>
      <c r="D7" s="3">
        <f>[2]Marzo!D985</f>
        <v>36210</v>
      </c>
      <c r="E7" s="3">
        <f>[2]Abril!D1056</f>
        <v>38640</v>
      </c>
      <c r="F7" s="3">
        <f>[2]Mayo!D1032</f>
        <v>50200</v>
      </c>
      <c r="G7" s="3">
        <f>[2]Junio!D1088</f>
        <v>57680</v>
      </c>
      <c r="H7" s="3">
        <f>[2]Julio!D1092</f>
        <v>100060</v>
      </c>
      <c r="I7" s="3">
        <f>[2]Agosto!D1099</f>
        <v>99030</v>
      </c>
      <c r="J7" s="3">
        <f>[2]Septiembre!D1095</f>
        <v>98540</v>
      </c>
      <c r="K7" s="3">
        <f>[2]Octubre!D1071</f>
        <v>135090</v>
      </c>
      <c r="L7" s="3">
        <f>[2]Noviembre!D1118</f>
        <v>79310</v>
      </c>
      <c r="M7" s="3">
        <f>[2]Diciembre!D1164</f>
        <v>85720</v>
      </c>
      <c r="N7" s="5">
        <f t="shared" si="0"/>
        <v>882250</v>
      </c>
      <c r="O7" s="11">
        <f t="shared" si="1"/>
        <v>882.25</v>
      </c>
    </row>
    <row r="8" spans="1:15" x14ac:dyDescent="0.25">
      <c r="A8" s="1" t="s">
        <v>27</v>
      </c>
      <c r="B8" s="3">
        <f>[2]Enero!D1074</f>
        <v>311420</v>
      </c>
      <c r="C8" s="3">
        <f>[2]Febrero!D1030</f>
        <v>151140</v>
      </c>
      <c r="D8" s="3">
        <f>[2]Marzo!D986</f>
        <v>167570</v>
      </c>
      <c r="E8" s="3">
        <f>[2]Abril!D1057</f>
        <v>103750</v>
      </c>
      <c r="F8" s="3">
        <f>[2]Mayo!D1033</f>
        <v>122440</v>
      </c>
      <c r="G8" s="3">
        <v>0</v>
      </c>
      <c r="H8" s="3">
        <v>0</v>
      </c>
      <c r="I8" s="3">
        <v>0</v>
      </c>
      <c r="J8" s="3">
        <v>0</v>
      </c>
      <c r="K8" s="3">
        <f>[2]Octubre!D1072</f>
        <v>170280</v>
      </c>
      <c r="L8" s="3">
        <f>[2]Noviembre!D1119</f>
        <v>142430</v>
      </c>
      <c r="M8" s="8"/>
      <c r="N8" s="5">
        <f t="shared" si="0"/>
        <v>1169030</v>
      </c>
      <c r="O8" s="11">
        <f t="shared" si="1"/>
        <v>1169.03</v>
      </c>
    </row>
    <row r="9" spans="1:15" x14ac:dyDescent="0.25">
      <c r="A9" s="1" t="s">
        <v>35</v>
      </c>
      <c r="B9" s="3">
        <f>[2]Enero!D1074</f>
        <v>311420</v>
      </c>
      <c r="C9" s="3">
        <v>0</v>
      </c>
      <c r="D9" s="3">
        <v>0</v>
      </c>
      <c r="E9" s="3">
        <v>0</v>
      </c>
      <c r="F9" s="3">
        <v>0</v>
      </c>
      <c r="G9" s="3"/>
      <c r="H9" s="3">
        <v>0</v>
      </c>
      <c r="I9" s="3">
        <v>0</v>
      </c>
      <c r="K9" s="3">
        <f>[2]Octubre!D1074</f>
        <v>141220</v>
      </c>
      <c r="L9" s="3">
        <f>[2]Noviembre!D1120</f>
        <v>2750</v>
      </c>
      <c r="M9" s="8"/>
      <c r="N9" s="5">
        <f t="shared" si="0"/>
        <v>455390</v>
      </c>
      <c r="O9" s="11">
        <f t="shared" si="1"/>
        <v>455.39</v>
      </c>
    </row>
    <row r="10" spans="1:15" x14ac:dyDescent="0.25">
      <c r="A10" s="1" t="s">
        <v>29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f>[2]Junio!D1091</f>
        <v>7673340</v>
      </c>
      <c r="H10" s="3">
        <f>[2]Julio!D1095</f>
        <v>7480730</v>
      </c>
      <c r="I10" s="3">
        <f>[2]Agosto!D1102</f>
        <v>7824930</v>
      </c>
      <c r="J10" s="3">
        <f>[2]Septiembre!D1098</f>
        <v>7610990</v>
      </c>
      <c r="K10" s="3">
        <f>[2]Octubre!D1075</f>
        <v>3100</v>
      </c>
      <c r="L10" s="3">
        <f>[2]Noviembre!D1121</f>
        <v>132470</v>
      </c>
      <c r="M10" s="3">
        <f>[2]Diciembre!D1165</f>
        <v>96160</v>
      </c>
      <c r="N10" s="5">
        <f>SUM(B10:M10)</f>
        <v>30821720</v>
      </c>
      <c r="O10" s="11">
        <f t="shared" si="1"/>
        <v>30821.72</v>
      </c>
    </row>
    <row r="11" spans="1:15" x14ac:dyDescent="0.25">
      <c r="A11" s="1" t="s">
        <v>30</v>
      </c>
      <c r="B11" s="3">
        <f>[2]Enero!D1075</f>
        <v>0</v>
      </c>
      <c r="C11" s="3">
        <f>[2]Febrero!D1031</f>
        <v>0</v>
      </c>
      <c r="D11" s="3">
        <f>[2]Marzo!D987</f>
        <v>0</v>
      </c>
      <c r="E11" s="3">
        <f>[2]Abril!D1058</f>
        <v>0</v>
      </c>
      <c r="F11" s="3">
        <f>[2]Mayo!D1034</f>
        <v>0</v>
      </c>
      <c r="G11" s="3">
        <f>[2]Junio!D1093</f>
        <v>0</v>
      </c>
      <c r="H11" s="3">
        <f>[2]Julio!D1093</f>
        <v>134940</v>
      </c>
      <c r="I11" s="3">
        <f>[2]Agosto!D1100</f>
        <v>178380</v>
      </c>
      <c r="J11" s="3">
        <f>[2]Septiembre!D1096</f>
        <v>171550</v>
      </c>
      <c r="K11" s="3">
        <f>[2]Octubre!D1073</f>
        <v>3370</v>
      </c>
      <c r="L11" s="3">
        <f>[2]Noviembre!D1122</f>
        <v>183060</v>
      </c>
      <c r="M11" s="3">
        <f>[2]Diciembre!D1166</f>
        <v>187700</v>
      </c>
      <c r="N11" s="5">
        <f>SUM(B11:M11)</f>
        <v>859000</v>
      </c>
      <c r="O11" s="11">
        <f t="shared" si="1"/>
        <v>859</v>
      </c>
    </row>
    <row r="12" spans="1:15" x14ac:dyDescent="0.25">
      <c r="A12" s="1" t="s">
        <v>32</v>
      </c>
      <c r="B12" s="5">
        <f>SUM(B3:B11)</f>
        <v>8075350</v>
      </c>
      <c r="C12" s="5">
        <f t="shared" ref="C12:L12" si="2">SUM(C3:C11)</f>
        <v>7118170</v>
      </c>
      <c r="D12" s="5">
        <f t="shared" si="2"/>
        <v>6680120</v>
      </c>
      <c r="E12" s="5">
        <f t="shared" si="2"/>
        <v>7213280</v>
      </c>
      <c r="F12" s="5">
        <f t="shared" si="2"/>
        <v>7412260</v>
      </c>
      <c r="G12" s="5">
        <f t="shared" si="2"/>
        <v>15044150</v>
      </c>
      <c r="H12" s="5">
        <f t="shared" si="2"/>
        <v>14824540</v>
      </c>
      <c r="I12" s="5">
        <f t="shared" si="2"/>
        <v>15518490</v>
      </c>
      <c r="J12" s="5">
        <f>SUM(J3:J11)</f>
        <v>15091090</v>
      </c>
      <c r="K12" s="5">
        <f t="shared" si="2"/>
        <v>7859270</v>
      </c>
      <c r="L12" s="5">
        <f t="shared" si="2"/>
        <v>8209930</v>
      </c>
      <c r="M12" s="5">
        <f>SUM(M3:M11)</f>
        <v>8358390</v>
      </c>
      <c r="N12" s="5">
        <f t="shared" si="0"/>
        <v>121405040</v>
      </c>
      <c r="O12" s="11">
        <f>SUM(O3:O11)</f>
        <v>121405.04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C25A6-4D95-43E8-970C-57148D05CBB4}">
  <dimension ref="A2:O13"/>
  <sheetViews>
    <sheetView tabSelected="1" workbookViewId="0">
      <selection activeCell="G7" sqref="G7"/>
    </sheetView>
  </sheetViews>
  <sheetFormatPr baseColWidth="10" defaultRowHeight="14.3" x14ac:dyDescent="0.25"/>
  <cols>
    <col min="1" max="1" width="28" style="4" customWidth="1"/>
    <col min="2" max="9" width="11" style="4"/>
    <col min="10" max="10" width="15.375" style="4" customWidth="1"/>
    <col min="11" max="11" width="11" style="4"/>
    <col min="12" max="12" width="12.625" style="4" customWidth="1"/>
    <col min="13" max="13" width="12.5" style="4" customWidth="1"/>
    <col min="14" max="14" width="23.125" style="4" customWidth="1"/>
    <col min="15" max="15" width="22.125" style="4" customWidth="1"/>
    <col min="16" max="16384" width="11" style="4"/>
  </cols>
  <sheetData>
    <row r="2" spans="1:15" ht="27.2" x14ac:dyDescent="0.25">
      <c r="A2" s="1" t="s">
        <v>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20</v>
      </c>
      <c r="O2" s="2" t="s">
        <v>21</v>
      </c>
    </row>
    <row r="3" spans="1:15" x14ac:dyDescent="0.25">
      <c r="A3" s="1" t="s">
        <v>22</v>
      </c>
      <c r="B3" s="3">
        <f>[3]Enero!D1090</f>
        <v>0</v>
      </c>
      <c r="C3" s="3">
        <f>[3]Febrero!D1090</f>
        <v>0</v>
      </c>
      <c r="D3" s="3">
        <f>[3]Marzo!D1193</f>
        <v>0</v>
      </c>
      <c r="E3" s="3">
        <f>[3]Abril!D1113</f>
        <v>0</v>
      </c>
      <c r="F3" s="3">
        <f>[3]Mayo!D1105</f>
        <v>0</v>
      </c>
      <c r="G3" s="3">
        <f>[3]Junio!D1084</f>
        <v>0</v>
      </c>
      <c r="H3" s="3">
        <f>[3]Julio!D1021</f>
        <v>0</v>
      </c>
      <c r="I3" s="3">
        <f>[3]Agosto!D1095</f>
        <v>0</v>
      </c>
      <c r="J3" s="3">
        <f>[3]Septiembre!D1031</f>
        <v>0</v>
      </c>
      <c r="K3" s="3">
        <f>[3]Octubre!D1114</f>
        <v>0</v>
      </c>
      <c r="L3" s="3">
        <f>[3]Noviembre!D1165</f>
        <v>0</v>
      </c>
      <c r="M3" s="3">
        <f>[3]Diciembre!D1226</f>
        <v>0</v>
      </c>
      <c r="N3" s="5">
        <f>SUM(B3:M3)</f>
        <v>0</v>
      </c>
      <c r="O3" s="11">
        <f>N3/1000</f>
        <v>0</v>
      </c>
    </row>
    <row r="4" spans="1:15" x14ac:dyDescent="0.25">
      <c r="A4" s="1" t="s">
        <v>23</v>
      </c>
      <c r="B4" s="3">
        <f>[3]Enero!D1091</f>
        <v>7157270</v>
      </c>
      <c r="C4" s="3">
        <f>[3]Febrero!D1004 + [3]Febrero!D1008</f>
        <v>6275790</v>
      </c>
      <c r="D4" s="3">
        <f>[3]Marzo!D1198</f>
        <v>109790</v>
      </c>
      <c r="E4" s="3">
        <f>[3]Abril!D1118</f>
        <v>90650</v>
      </c>
      <c r="F4" s="3">
        <f>[3]Mayo!D1110</f>
        <v>71750</v>
      </c>
      <c r="G4" s="3">
        <f>[3]Junio!D1085</f>
        <v>6107540</v>
      </c>
      <c r="H4" s="3">
        <f>[3]Julio!D1026</f>
        <v>131440</v>
      </c>
      <c r="I4" s="3">
        <f>[3]Agosto!D1096</f>
        <v>6757610</v>
      </c>
      <c r="J4" s="3">
        <f>[3]Septiembre!D1032</f>
        <v>6205270</v>
      </c>
      <c r="K4" s="3">
        <f>[3]Octubre!D1115</f>
        <v>6508370</v>
      </c>
      <c r="L4" s="3">
        <f>[3]Noviembre!D1166</f>
        <v>6433180</v>
      </c>
      <c r="M4" s="3">
        <f>[3]Diciembre!D1227</f>
        <v>6801190</v>
      </c>
      <c r="N4" s="5">
        <f t="shared" ref="N4:N12" si="0">SUM(B4:M4)</f>
        <v>52649850</v>
      </c>
      <c r="O4" s="11">
        <f t="shared" ref="O4:O11" si="1">N4/1000</f>
        <v>52649.85</v>
      </c>
    </row>
    <row r="5" spans="1:15" x14ac:dyDescent="0.25">
      <c r="A5" s="1" t="s">
        <v>24</v>
      </c>
      <c r="B5" s="3">
        <f>[3]Enero!D1092</f>
        <v>30100</v>
      </c>
      <c r="C5" s="3">
        <f>[3]Febrero!D1092</f>
        <v>0</v>
      </c>
      <c r="D5" s="3">
        <f>[3]Marzo!D1195</f>
        <v>244670</v>
      </c>
      <c r="E5" s="3">
        <f>[3]Abril!D1115</f>
        <v>237550</v>
      </c>
      <c r="F5" s="3">
        <f>[3]Mayo!D1107</f>
        <v>253170</v>
      </c>
      <c r="G5" s="3">
        <f>[3]Junio!D1086</f>
        <v>62430</v>
      </c>
      <c r="H5" s="3">
        <f>[3]Julio!D1022</f>
        <v>6218140</v>
      </c>
      <c r="I5" s="3">
        <f>[3]Agosto!D1097</f>
        <v>101960</v>
      </c>
      <c r="J5" s="3">
        <f>[3]Septiembre!D1033</f>
        <v>174650</v>
      </c>
      <c r="K5" s="3">
        <f>[3]Octubre!D1116</f>
        <v>362520</v>
      </c>
      <c r="L5" s="3">
        <f>[3]Noviembre!D1167</f>
        <v>219580</v>
      </c>
      <c r="M5" s="3">
        <f>[3]Diciembre!D1228</f>
        <v>446940</v>
      </c>
      <c r="N5" s="5">
        <f t="shared" si="0"/>
        <v>8351710</v>
      </c>
      <c r="O5" s="11">
        <f t="shared" si="1"/>
        <v>8351.7099999999991</v>
      </c>
    </row>
    <row r="6" spans="1:15" x14ac:dyDescent="0.25">
      <c r="A6" s="1" t="s">
        <v>25</v>
      </c>
      <c r="B6" s="3">
        <f>[3]Enero!D1093</f>
        <v>127950</v>
      </c>
      <c r="C6" s="3">
        <f>[3]Febrero!D1093</f>
        <v>90010</v>
      </c>
      <c r="D6" s="3">
        <f>[3]Marzo!D1196</f>
        <v>133040</v>
      </c>
      <c r="E6" s="3">
        <f>[3]Abril!D1116</f>
        <v>145720</v>
      </c>
      <c r="F6" s="3">
        <f>[3]Mayo!D1108</f>
        <v>115590</v>
      </c>
      <c r="G6" s="3">
        <f>[3]Junio!D1087</f>
        <v>149450</v>
      </c>
      <c r="H6" s="3">
        <f>[3]Julio!D1023</f>
        <v>159440</v>
      </c>
      <c r="I6" s="3">
        <f>[3]Agosto!D1098</f>
        <v>164980</v>
      </c>
      <c r="J6" s="3">
        <f>[3]Septiembre!D1034</f>
        <v>93830</v>
      </c>
      <c r="K6" s="3">
        <f>[3]Octubre!D1117</f>
        <v>210910</v>
      </c>
      <c r="L6" s="3">
        <f>[3]Noviembre!D1168</f>
        <v>224450</v>
      </c>
      <c r="M6" s="3">
        <f>[3]Diciembre!D1229</f>
        <v>213920</v>
      </c>
      <c r="N6" s="5">
        <f t="shared" si="0"/>
        <v>1829290</v>
      </c>
      <c r="O6" s="11">
        <f t="shared" si="1"/>
        <v>1829.29</v>
      </c>
    </row>
    <row r="7" spans="1:15" x14ac:dyDescent="0.25">
      <c r="A7" s="1" t="s">
        <v>26</v>
      </c>
      <c r="B7" s="3">
        <f>[3]Enero!D1094</f>
        <v>67560</v>
      </c>
      <c r="C7" s="3">
        <f>[3]Febrero!D1094</f>
        <v>149840</v>
      </c>
      <c r="D7" s="3">
        <f>[3]Marzo!D1197</f>
        <v>168870</v>
      </c>
      <c r="E7" s="3">
        <f>[3]Abril!D1117</f>
        <v>94250</v>
      </c>
      <c r="F7" s="3">
        <f>[3]Mayo!D1109</f>
        <v>114070</v>
      </c>
      <c r="G7" s="3">
        <f>[3]Junio!D1088</f>
        <v>89810</v>
      </c>
      <c r="H7" s="3">
        <f>[3]Julio!D1024</f>
        <v>84860</v>
      </c>
      <c r="I7" s="3">
        <f>[3]Agosto!D1099</f>
        <v>101050</v>
      </c>
      <c r="J7" s="3">
        <f>[3]Septiembre!D1035</f>
        <v>111820</v>
      </c>
      <c r="K7" s="3">
        <f>[3]Octubre!D1118</f>
        <v>154050</v>
      </c>
      <c r="L7" s="3">
        <f>[3]Noviembre!D1169</f>
        <v>92380</v>
      </c>
      <c r="M7" s="3">
        <f>[3]Diciembre!D1230</f>
        <v>82150</v>
      </c>
      <c r="N7" s="5">
        <f t="shared" si="0"/>
        <v>1310710</v>
      </c>
      <c r="O7" s="11">
        <f t="shared" si="1"/>
        <v>1310.71</v>
      </c>
    </row>
    <row r="8" spans="1:15" x14ac:dyDescent="0.25">
      <c r="A8" s="1" t="s">
        <v>27</v>
      </c>
      <c r="B8" s="3">
        <v>0</v>
      </c>
      <c r="C8" s="3">
        <f>[3]Febrero!D1095</f>
        <v>107350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5">
        <f t="shared" si="0"/>
        <v>107350</v>
      </c>
      <c r="O8" s="11">
        <f t="shared" si="1"/>
        <v>107.35</v>
      </c>
    </row>
    <row r="9" spans="1:15" x14ac:dyDescent="0.25">
      <c r="A9" s="1" t="s">
        <v>28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/>
      <c r="H9" s="3">
        <v>0</v>
      </c>
      <c r="I9" s="3">
        <v>0</v>
      </c>
      <c r="K9" s="3">
        <v>0</v>
      </c>
      <c r="L9" s="3">
        <f>[3]Noviembre!D1172</f>
        <v>195930</v>
      </c>
      <c r="M9" s="3">
        <f>[3]Diciembre!D1233</f>
        <v>33590</v>
      </c>
      <c r="N9" s="5">
        <f t="shared" si="0"/>
        <v>229520</v>
      </c>
      <c r="O9" s="11">
        <f t="shared" si="1"/>
        <v>229.52</v>
      </c>
    </row>
    <row r="10" spans="1:15" x14ac:dyDescent="0.25">
      <c r="A10" s="1" t="s">
        <v>29</v>
      </c>
      <c r="B10" s="3">
        <f>[3]Enero!D1095</f>
        <v>181060</v>
      </c>
      <c r="C10" s="3">
        <v>0</v>
      </c>
      <c r="D10" s="3">
        <f>[3]Marzo!D1200</f>
        <v>136510</v>
      </c>
      <c r="E10" s="3">
        <f>[3]Abril!D1120</f>
        <v>152000</v>
      </c>
      <c r="F10" s="3">
        <f>[3]Mayo!D1112</f>
        <v>142280</v>
      </c>
      <c r="G10" s="3">
        <f>[3]Junio!D1092</f>
        <v>6772880</v>
      </c>
      <c r="H10" s="3">
        <v>0</v>
      </c>
      <c r="I10" s="3">
        <f>[3]Agosto!D1103</f>
        <v>7487070</v>
      </c>
      <c r="J10" s="3">
        <f>[3]Septiembre!D1039</f>
        <v>6898820</v>
      </c>
      <c r="K10" s="3">
        <v>0</v>
      </c>
      <c r="L10" s="3">
        <v>0</v>
      </c>
      <c r="M10" s="3">
        <v>0</v>
      </c>
      <c r="N10" s="5">
        <f t="shared" si="0"/>
        <v>21770620</v>
      </c>
      <c r="O10" s="11">
        <f t="shared" si="1"/>
        <v>21770.62</v>
      </c>
    </row>
    <row r="11" spans="1:15" x14ac:dyDescent="0.25">
      <c r="A11" s="1" t="s">
        <v>30</v>
      </c>
      <c r="B11" s="3">
        <f>[3]Enero!D1096</f>
        <v>183890</v>
      </c>
      <c r="C11" s="3">
        <f>[3]Febrero!D1009</f>
        <v>27550</v>
      </c>
      <c r="D11" s="3">
        <f>[3]Marzo!D1199</f>
        <v>22840</v>
      </c>
      <c r="E11" s="3">
        <f>[3]Abril!D1119</f>
        <v>26490</v>
      </c>
      <c r="F11" s="3">
        <f>[3]Mayo!D1111</f>
        <v>87930</v>
      </c>
      <c r="G11" s="3">
        <f>[3]Junio!D1089</f>
        <v>51660</v>
      </c>
      <c r="H11" s="3">
        <f>[3]Julio!D1025</f>
        <v>70300</v>
      </c>
      <c r="I11" s="3">
        <f>[3]Agosto!D1100</f>
        <v>72100</v>
      </c>
      <c r="J11" s="3">
        <f>[3]Septiembre!D1036</f>
        <v>54850</v>
      </c>
      <c r="K11" s="3">
        <f>[3]Octubre!D1119</f>
        <v>129630</v>
      </c>
      <c r="L11" s="3">
        <f>[3]Noviembre!D1170</f>
        <v>156790</v>
      </c>
      <c r="M11" s="3">
        <f>[3]Diciembre!D1231</f>
        <v>112300</v>
      </c>
      <c r="N11" s="5">
        <f t="shared" si="0"/>
        <v>996330</v>
      </c>
      <c r="O11" s="11">
        <f t="shared" si="1"/>
        <v>996.33</v>
      </c>
    </row>
    <row r="12" spans="1:15" x14ac:dyDescent="0.25">
      <c r="A12" s="1" t="s">
        <v>31</v>
      </c>
      <c r="B12" s="3">
        <v>0</v>
      </c>
      <c r="C12" s="3">
        <v>0</v>
      </c>
      <c r="D12" s="3">
        <f>[3]Marzo!D1194</f>
        <v>7078070</v>
      </c>
      <c r="E12" s="3">
        <f>[3]Abril!D1114</f>
        <v>6651180</v>
      </c>
      <c r="F12" s="3">
        <f>[3]Mayo!D1106</f>
        <v>6771590</v>
      </c>
      <c r="G12" s="3">
        <f>[3]Junio!D1090</f>
        <v>120180</v>
      </c>
      <c r="H12" s="3">
        <f>[3]Julio!D1027</f>
        <v>102730</v>
      </c>
      <c r="I12" s="3">
        <f>[3]Agosto!D1101</f>
        <v>122240</v>
      </c>
      <c r="J12" s="3">
        <f>[3]Septiembre!D1037</f>
        <v>112610</v>
      </c>
      <c r="K12" s="3">
        <f>[3]Octubre!D1120</f>
        <v>90400</v>
      </c>
      <c r="L12" s="3">
        <f>[3]Noviembre!D1171</f>
        <v>103040</v>
      </c>
      <c r="M12" s="3">
        <f>[3]Diciembre!D1232</f>
        <v>109230</v>
      </c>
      <c r="N12" s="5">
        <f t="shared" si="0"/>
        <v>21261270</v>
      </c>
      <c r="O12" s="11">
        <f>N12/1000</f>
        <v>21261.27</v>
      </c>
    </row>
    <row r="13" spans="1:15" x14ac:dyDescent="0.25">
      <c r="A13" s="1" t="s">
        <v>32</v>
      </c>
      <c r="B13" s="5">
        <f>SUM(B3:B11)</f>
        <v>7747830</v>
      </c>
      <c r="C13" s="5">
        <f t="shared" ref="C13" si="2">SUM(C3:C11)</f>
        <v>6650540</v>
      </c>
      <c r="D13" s="5">
        <f t="shared" ref="D13:I13" si="3">SUM(D3:D12)</f>
        <v>7893790</v>
      </c>
      <c r="E13" s="5">
        <f t="shared" si="3"/>
        <v>7397840</v>
      </c>
      <c r="F13" s="5">
        <f t="shared" si="3"/>
        <v>7556380</v>
      </c>
      <c r="G13" s="5">
        <f t="shared" si="3"/>
        <v>13353950</v>
      </c>
      <c r="H13" s="5">
        <f t="shared" si="3"/>
        <v>6766910</v>
      </c>
      <c r="I13" s="5">
        <f t="shared" si="3"/>
        <v>14807010</v>
      </c>
      <c r="J13" s="5">
        <f>SUM(J3:J12)</f>
        <v>13651850</v>
      </c>
      <c r="K13" s="5">
        <f>SUM(K3:K12)</f>
        <v>7455880</v>
      </c>
      <c r="L13" s="5">
        <f>SUM(L3:L12)</f>
        <v>7425350</v>
      </c>
      <c r="M13" s="5">
        <f>SUM(M3:M12)</f>
        <v>7799320</v>
      </c>
      <c r="N13" s="5">
        <f t="shared" ref="N13" si="4">SUM(B13:M13)</f>
        <v>108506650</v>
      </c>
      <c r="O13" s="11">
        <f>SUM(O3:O12)</f>
        <v>108506.65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Godoy Nuñez</dc:creator>
  <cp:lastModifiedBy>Jeannette Espinoza Espinoza</cp:lastModifiedBy>
  <dcterms:created xsi:type="dcterms:W3CDTF">2023-03-24T18:08:30Z</dcterms:created>
  <dcterms:modified xsi:type="dcterms:W3CDTF">2023-03-27T14:22:33Z</dcterms:modified>
</cp:coreProperties>
</file>