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iaz\Desktop\Mordidos\"/>
    </mc:Choice>
  </mc:AlternateContent>
  <bookViews>
    <workbookView xWindow="0" yWindow="0" windowWidth="24000" windowHeight="8835" activeTab="13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ACUM JUNIO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  <sheet name="T. ANUAL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52511"/>
</workbook>
</file>

<file path=xl/calcChain.xml><?xml version="1.0" encoding="utf-8"?>
<calcChain xmlns="http://schemas.openxmlformats.org/spreadsheetml/2006/main">
  <c r="B217" i="13" l="1"/>
  <c r="D198" i="13"/>
  <c r="C198" i="13"/>
  <c r="B198" i="13" s="1"/>
  <c r="D197" i="13"/>
  <c r="C197" i="13"/>
  <c r="B197" i="13" s="1"/>
  <c r="D196" i="13"/>
  <c r="C196" i="13"/>
  <c r="B196" i="13" s="1"/>
  <c r="D195" i="13"/>
  <c r="C195" i="13"/>
  <c r="D194" i="13"/>
  <c r="C194" i="13"/>
  <c r="B194" i="13" s="1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D188" i="13"/>
  <c r="C188" i="13"/>
  <c r="F178" i="13"/>
  <c r="E178" i="13"/>
  <c r="D178" i="13" s="1"/>
  <c r="F177" i="13"/>
  <c r="E177" i="13"/>
  <c r="D177" i="13" s="1"/>
  <c r="F176" i="13"/>
  <c r="E176" i="13"/>
  <c r="F175" i="13"/>
  <c r="E175" i="13"/>
  <c r="F174" i="13"/>
  <c r="E174" i="13"/>
  <c r="F173" i="13"/>
  <c r="D173" i="13" s="1"/>
  <c r="E173" i="13"/>
  <c r="E168" i="13"/>
  <c r="D168" i="13"/>
  <c r="C168" i="13" s="1"/>
  <c r="E167" i="13"/>
  <c r="D167" i="13"/>
  <c r="C167" i="13" s="1"/>
  <c r="E166" i="13"/>
  <c r="D166" i="13"/>
  <c r="C166" i="13" s="1"/>
  <c r="E165" i="13"/>
  <c r="D165" i="13"/>
  <c r="C165" i="13" s="1"/>
  <c r="D160" i="13"/>
  <c r="D159" i="13"/>
  <c r="D158" i="13"/>
  <c r="D157" i="13"/>
  <c r="D156" i="13"/>
  <c r="D155" i="13"/>
  <c r="D143" i="13"/>
  <c r="D142" i="13"/>
  <c r="B135" i="13"/>
  <c r="C119" i="13"/>
  <c r="C118" i="13"/>
  <c r="E114" i="13"/>
  <c r="D114" i="13"/>
  <c r="C114" i="13" s="1"/>
  <c r="E113" i="13"/>
  <c r="D113" i="13"/>
  <c r="C113" i="13" s="1"/>
  <c r="E109" i="13"/>
  <c r="D109" i="13"/>
  <c r="C109" i="13" s="1"/>
  <c r="E108" i="13"/>
  <c r="D108" i="13"/>
  <c r="E107" i="13"/>
  <c r="D107" i="13"/>
  <c r="E97" i="13"/>
  <c r="D97" i="13"/>
  <c r="E96" i="13"/>
  <c r="C96" i="13" s="1"/>
  <c r="D96" i="13"/>
  <c r="E95" i="13"/>
  <c r="D95" i="13"/>
  <c r="C95" i="13" s="1"/>
  <c r="E94" i="13"/>
  <c r="D94" i="13"/>
  <c r="C94" i="13" s="1"/>
  <c r="E93" i="13"/>
  <c r="D93" i="13"/>
  <c r="C93" i="13" s="1"/>
  <c r="E92" i="13"/>
  <c r="D92" i="13"/>
  <c r="C92" i="13" s="1"/>
  <c r="E91" i="13"/>
  <c r="E90" i="13" s="1"/>
  <c r="D91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85" i="13"/>
  <c r="D85" i="13"/>
  <c r="C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2" i="13"/>
  <c r="C62" i="13"/>
  <c r="D61" i="13"/>
  <c r="C61" i="13"/>
  <c r="D60" i="13"/>
  <c r="B60" i="13" s="1"/>
  <c r="C60" i="13"/>
  <c r="D59" i="13"/>
  <c r="C59" i="13"/>
  <c r="D58" i="13"/>
  <c r="C58" i="13"/>
  <c r="B58" i="13" s="1"/>
  <c r="D57" i="13"/>
  <c r="C57" i="13"/>
  <c r="B57" i="13" s="1"/>
  <c r="D52" i="13"/>
  <c r="C52" i="13"/>
  <c r="B52" i="13" s="1"/>
  <c r="D51" i="13"/>
  <c r="C51" i="13"/>
  <c r="D50" i="13"/>
  <c r="C50" i="13"/>
  <c r="D49" i="13"/>
  <c r="C49" i="13"/>
  <c r="D48" i="13"/>
  <c r="C48" i="13"/>
  <c r="B48" i="13"/>
  <c r="D47" i="13"/>
  <c r="C47" i="13"/>
  <c r="B47" i="13" s="1"/>
  <c r="D42" i="13"/>
  <c r="C42" i="13"/>
  <c r="B42" i="13" s="1"/>
  <c r="D41" i="13"/>
  <c r="C41" i="13"/>
  <c r="B41" i="13" s="1"/>
  <c r="D40" i="13"/>
  <c r="C40" i="13"/>
  <c r="B40" i="13" s="1"/>
  <c r="D39" i="13"/>
  <c r="C39" i="13"/>
  <c r="D38" i="13"/>
  <c r="C38" i="13"/>
  <c r="D37" i="13"/>
  <c r="C37" i="13"/>
  <c r="D32" i="13"/>
  <c r="B32" i="13" s="1"/>
  <c r="C32" i="13"/>
  <c r="D31" i="13"/>
  <c r="C31" i="13"/>
  <c r="B31" i="13" s="1"/>
  <c r="D30" i="13"/>
  <c r="C30" i="13"/>
  <c r="B30" i="13" s="1"/>
  <c r="D29" i="13"/>
  <c r="C29" i="13"/>
  <c r="B29" i="13" s="1"/>
  <c r="D28" i="13"/>
  <c r="C28" i="13"/>
  <c r="B28" i="13" s="1"/>
  <c r="D27" i="13"/>
  <c r="C27" i="13"/>
  <c r="D22" i="13"/>
  <c r="C22" i="13"/>
  <c r="D21" i="13"/>
  <c r="C21" i="13"/>
  <c r="D20" i="13"/>
  <c r="C20" i="13"/>
  <c r="B20" i="13"/>
  <c r="D19" i="13"/>
  <c r="C19" i="13"/>
  <c r="B19" i="13" s="1"/>
  <c r="D14" i="13"/>
  <c r="C14" i="13"/>
  <c r="B14" i="13" s="1"/>
  <c r="D13" i="13"/>
  <c r="C13" i="13"/>
  <c r="B13" i="13" s="1"/>
  <c r="D12" i="13"/>
  <c r="C12" i="13"/>
  <c r="B12" i="13" s="1"/>
  <c r="A5" i="13"/>
  <c r="A4" i="13"/>
  <c r="A3" i="13"/>
  <c r="A2" i="13"/>
  <c r="B21" i="13" l="1"/>
  <c r="B27" i="13"/>
  <c r="B38" i="13"/>
  <c r="B49" i="13"/>
  <c r="B51" i="13"/>
  <c r="D63" i="13"/>
  <c r="B62" i="13"/>
  <c r="D90" i="13"/>
  <c r="C91" i="13"/>
  <c r="C107" i="13"/>
  <c r="D175" i="13"/>
  <c r="C193" i="13"/>
  <c r="B193" i="13" s="1"/>
  <c r="B188" i="13"/>
  <c r="B195" i="13"/>
  <c r="B22" i="13"/>
  <c r="B37" i="13"/>
  <c r="B39" i="13"/>
  <c r="B50" i="13"/>
  <c r="B59" i="13"/>
  <c r="B61" i="13"/>
  <c r="B85" i="13"/>
  <c r="C97" i="13"/>
  <c r="C108" i="13"/>
  <c r="D174" i="13"/>
  <c r="D176" i="13"/>
  <c r="A217" i="13"/>
  <c r="C90" i="13"/>
  <c r="B63" i="13"/>
  <c r="C63" i="13"/>
  <c r="B217" i="12" l="1"/>
  <c r="D198" i="12"/>
  <c r="C198" i="12"/>
  <c r="B198" i="12" s="1"/>
  <c r="D197" i="12"/>
  <c r="C197" i="12"/>
  <c r="B197" i="12" s="1"/>
  <c r="D196" i="12"/>
  <c r="C196" i="12"/>
  <c r="B196" i="12" s="1"/>
  <c r="D195" i="12"/>
  <c r="C195" i="12"/>
  <c r="D194" i="12"/>
  <c r="C194" i="12"/>
  <c r="B194" i="12" s="1"/>
  <c r="O193" i="12"/>
  <c r="N193" i="12"/>
  <c r="M193" i="12"/>
  <c r="L193" i="12"/>
  <c r="K193" i="12"/>
  <c r="J193" i="12"/>
  <c r="I193" i="12"/>
  <c r="H193" i="12"/>
  <c r="G193" i="12"/>
  <c r="F193" i="12"/>
  <c r="E193" i="12"/>
  <c r="C193" i="12" s="1"/>
  <c r="D193" i="12"/>
  <c r="D188" i="12"/>
  <c r="C188" i="12"/>
  <c r="F178" i="12"/>
  <c r="E178" i="12"/>
  <c r="D178" i="12" s="1"/>
  <c r="F177" i="12"/>
  <c r="E177" i="12"/>
  <c r="D177" i="12"/>
  <c r="F176" i="12"/>
  <c r="E176" i="12"/>
  <c r="F175" i="12"/>
  <c r="E175" i="12"/>
  <c r="D175" i="12" s="1"/>
  <c r="F174" i="12"/>
  <c r="E174" i="12"/>
  <c r="F173" i="12"/>
  <c r="E173" i="12"/>
  <c r="D173" i="12"/>
  <c r="E168" i="12"/>
  <c r="D168" i="12"/>
  <c r="E167" i="12"/>
  <c r="D167" i="12"/>
  <c r="C167" i="12" s="1"/>
  <c r="E166" i="12"/>
  <c r="D166" i="12"/>
  <c r="E165" i="12"/>
  <c r="D165" i="12"/>
  <c r="C165" i="12" s="1"/>
  <c r="D160" i="12"/>
  <c r="D159" i="12"/>
  <c r="D158" i="12"/>
  <c r="D157" i="12"/>
  <c r="D156" i="12"/>
  <c r="D155" i="12"/>
  <c r="D143" i="12"/>
  <c r="D142" i="12"/>
  <c r="B135" i="12"/>
  <c r="C119" i="12"/>
  <c r="C118" i="12"/>
  <c r="E114" i="12"/>
  <c r="D114" i="12"/>
  <c r="E113" i="12"/>
  <c r="D113" i="12"/>
  <c r="C113" i="12" s="1"/>
  <c r="E109" i="12"/>
  <c r="D109" i="12"/>
  <c r="C109" i="12"/>
  <c r="E108" i="12"/>
  <c r="D108" i="12"/>
  <c r="E107" i="12"/>
  <c r="D107" i="12"/>
  <c r="C107" i="12" s="1"/>
  <c r="E97" i="12"/>
  <c r="D97" i="12"/>
  <c r="E96" i="12"/>
  <c r="D96" i="12"/>
  <c r="C96" i="12"/>
  <c r="E95" i="12"/>
  <c r="C95" i="12" s="1"/>
  <c r="D95" i="12"/>
  <c r="E94" i="12"/>
  <c r="D94" i="12"/>
  <c r="C94" i="12" s="1"/>
  <c r="E93" i="12"/>
  <c r="D93" i="12"/>
  <c r="E92" i="12"/>
  <c r="D92" i="12"/>
  <c r="C92" i="12" s="1"/>
  <c r="E91" i="12"/>
  <c r="D91" i="12"/>
  <c r="C91" i="12" s="1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85" i="12"/>
  <c r="D85" i="12"/>
  <c r="C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2" i="12"/>
  <c r="C62" i="12"/>
  <c r="B62" i="12" s="1"/>
  <c r="D61" i="12"/>
  <c r="C61" i="12"/>
  <c r="D60" i="12"/>
  <c r="C60" i="12"/>
  <c r="B60" i="12"/>
  <c r="D59" i="12"/>
  <c r="B59" i="12" s="1"/>
  <c r="C59" i="12"/>
  <c r="D58" i="12"/>
  <c r="C58" i="12"/>
  <c r="B58" i="12" s="1"/>
  <c r="D57" i="12"/>
  <c r="C57" i="12"/>
  <c r="D52" i="12"/>
  <c r="C52" i="12"/>
  <c r="B52" i="12" s="1"/>
  <c r="D51" i="12"/>
  <c r="C51" i="12"/>
  <c r="B51" i="12" s="1"/>
  <c r="D50" i="12"/>
  <c r="C50" i="12"/>
  <c r="D49" i="12"/>
  <c r="C49" i="12"/>
  <c r="B49" i="12" s="1"/>
  <c r="D48" i="12"/>
  <c r="C48" i="12"/>
  <c r="B48" i="12" s="1"/>
  <c r="D47" i="12"/>
  <c r="C47" i="12"/>
  <c r="B47" i="12" s="1"/>
  <c r="D42" i="12"/>
  <c r="C42" i="12"/>
  <c r="D41" i="12"/>
  <c r="C41" i="12"/>
  <c r="B41" i="12" s="1"/>
  <c r="D40" i="12"/>
  <c r="C40" i="12"/>
  <c r="B40" i="12"/>
  <c r="D39" i="12"/>
  <c r="B39" i="12" s="1"/>
  <c r="C39" i="12"/>
  <c r="D38" i="12"/>
  <c r="C38" i="12"/>
  <c r="B38" i="12" s="1"/>
  <c r="D37" i="12"/>
  <c r="C37" i="12"/>
  <c r="D32" i="12"/>
  <c r="C32" i="12"/>
  <c r="B32" i="12"/>
  <c r="D31" i="12"/>
  <c r="C31" i="12"/>
  <c r="D30" i="12"/>
  <c r="C30" i="12"/>
  <c r="B30" i="12" s="1"/>
  <c r="D29" i="12"/>
  <c r="C29" i="12"/>
  <c r="D28" i="12"/>
  <c r="C28" i="12"/>
  <c r="B28" i="12" s="1"/>
  <c r="D27" i="12"/>
  <c r="C27" i="12"/>
  <c r="B27" i="12" s="1"/>
  <c r="D22" i="12"/>
  <c r="C22" i="12"/>
  <c r="D21" i="12"/>
  <c r="C21" i="12"/>
  <c r="B21" i="12" s="1"/>
  <c r="D20" i="12"/>
  <c r="C20" i="12"/>
  <c r="B20" i="12" s="1"/>
  <c r="D19" i="12"/>
  <c r="C19" i="12"/>
  <c r="B19" i="12" s="1"/>
  <c r="D14" i="12"/>
  <c r="C14" i="12"/>
  <c r="D13" i="12"/>
  <c r="C13" i="12"/>
  <c r="B13" i="12" s="1"/>
  <c r="D12" i="12"/>
  <c r="C12" i="12"/>
  <c r="B12" i="12"/>
  <c r="A5" i="12"/>
  <c r="A4" i="12"/>
  <c r="A3" i="12"/>
  <c r="A2" i="12"/>
  <c r="D90" i="12" l="1"/>
  <c r="B193" i="12"/>
  <c r="B14" i="12"/>
  <c r="B29" i="12"/>
  <c r="B31" i="12"/>
  <c r="B42" i="12"/>
  <c r="B57" i="12"/>
  <c r="B63" i="12" s="1"/>
  <c r="A217" i="12" s="1"/>
  <c r="E90" i="12"/>
  <c r="C93" i="12"/>
  <c r="C114" i="12"/>
  <c r="C166" i="12"/>
  <c r="C168" i="12"/>
  <c r="B188" i="12"/>
  <c r="B195" i="12"/>
  <c r="D63" i="12"/>
  <c r="B22" i="12"/>
  <c r="B37" i="12"/>
  <c r="B50" i="12"/>
  <c r="B61" i="12"/>
  <c r="B85" i="12"/>
  <c r="C97" i="12"/>
  <c r="C108" i="12"/>
  <c r="D174" i="12"/>
  <c r="D176" i="12"/>
  <c r="C90" i="12"/>
  <c r="C63" i="12"/>
  <c r="B217" i="11" l="1"/>
  <c r="D198" i="11"/>
  <c r="C198" i="11"/>
  <c r="B198" i="11" s="1"/>
  <c r="D197" i="11"/>
  <c r="C197" i="11"/>
  <c r="B197" i="11" s="1"/>
  <c r="D196" i="11"/>
  <c r="C196" i="11"/>
  <c r="B196" i="11" s="1"/>
  <c r="D195" i="11"/>
  <c r="C195" i="11"/>
  <c r="D194" i="11"/>
  <c r="C194" i="11"/>
  <c r="B194" i="11" s="1"/>
  <c r="O193" i="11"/>
  <c r="N193" i="11"/>
  <c r="M193" i="11"/>
  <c r="L193" i="11"/>
  <c r="K193" i="11"/>
  <c r="J193" i="11"/>
  <c r="I193" i="11"/>
  <c r="H193" i="11"/>
  <c r="G193" i="11"/>
  <c r="F193" i="11"/>
  <c r="E193" i="11"/>
  <c r="C193" i="11" s="1"/>
  <c r="D193" i="11"/>
  <c r="D188" i="11"/>
  <c r="C188" i="11"/>
  <c r="F178" i="11"/>
  <c r="E178" i="11"/>
  <c r="D178" i="11" s="1"/>
  <c r="F177" i="11"/>
  <c r="E177" i="11"/>
  <c r="D177" i="11"/>
  <c r="F176" i="11"/>
  <c r="E176" i="11"/>
  <c r="F175" i="11"/>
  <c r="E175" i="11"/>
  <c r="D175" i="11" s="1"/>
  <c r="F174" i="11"/>
  <c r="E174" i="11"/>
  <c r="F173" i="11"/>
  <c r="E173" i="11"/>
  <c r="D173" i="11"/>
  <c r="E168" i="11"/>
  <c r="D168" i="11"/>
  <c r="E167" i="11"/>
  <c r="D167" i="11"/>
  <c r="C167" i="11" s="1"/>
  <c r="E166" i="11"/>
  <c r="D166" i="11"/>
  <c r="E165" i="11"/>
  <c r="D165" i="11"/>
  <c r="C165" i="11" s="1"/>
  <c r="D160" i="11"/>
  <c r="D159" i="11"/>
  <c r="D158" i="11"/>
  <c r="D157" i="11"/>
  <c r="D156" i="11"/>
  <c r="D155" i="11"/>
  <c r="D143" i="11"/>
  <c r="D142" i="11"/>
  <c r="B135" i="11"/>
  <c r="C119" i="11"/>
  <c r="C118" i="11"/>
  <c r="E114" i="11"/>
  <c r="D114" i="11"/>
  <c r="E113" i="11"/>
  <c r="D113" i="11"/>
  <c r="C113" i="11" s="1"/>
  <c r="E109" i="11"/>
  <c r="D109" i="11"/>
  <c r="C109" i="11"/>
  <c r="E108" i="11"/>
  <c r="D108" i="11"/>
  <c r="E107" i="11"/>
  <c r="D107" i="11"/>
  <c r="C107" i="11" s="1"/>
  <c r="E97" i="11"/>
  <c r="D97" i="11"/>
  <c r="E96" i="11"/>
  <c r="D96" i="11"/>
  <c r="C96" i="11"/>
  <c r="E95" i="11"/>
  <c r="D95" i="11"/>
  <c r="E94" i="11"/>
  <c r="D94" i="11"/>
  <c r="C94" i="11" s="1"/>
  <c r="E93" i="11"/>
  <c r="D93" i="11"/>
  <c r="E92" i="11"/>
  <c r="D92" i="11"/>
  <c r="C92" i="11" s="1"/>
  <c r="E91" i="11"/>
  <c r="D91" i="11"/>
  <c r="C91" i="11" s="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85" i="11"/>
  <c r="D85" i="11"/>
  <c r="C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2" i="11"/>
  <c r="C62" i="11"/>
  <c r="B62" i="11" s="1"/>
  <c r="D61" i="11"/>
  <c r="C61" i="11"/>
  <c r="D60" i="11"/>
  <c r="C60" i="11"/>
  <c r="B60" i="11"/>
  <c r="D59" i="11"/>
  <c r="C59" i="11"/>
  <c r="D58" i="11"/>
  <c r="C58" i="11"/>
  <c r="B58" i="11" s="1"/>
  <c r="D57" i="11"/>
  <c r="C57" i="11"/>
  <c r="D52" i="11"/>
  <c r="C52" i="11"/>
  <c r="B52" i="11" s="1"/>
  <c r="D51" i="11"/>
  <c r="C51" i="11"/>
  <c r="B51" i="11" s="1"/>
  <c r="D50" i="11"/>
  <c r="C50" i="11"/>
  <c r="D49" i="11"/>
  <c r="C49" i="11"/>
  <c r="B49" i="11" s="1"/>
  <c r="D48" i="11"/>
  <c r="C48" i="11"/>
  <c r="B48" i="11" s="1"/>
  <c r="D47" i="11"/>
  <c r="C47" i="11"/>
  <c r="B47" i="11" s="1"/>
  <c r="D42" i="11"/>
  <c r="C42" i="11"/>
  <c r="D41" i="11"/>
  <c r="C41" i="11"/>
  <c r="B41" i="11" s="1"/>
  <c r="D40" i="11"/>
  <c r="C40" i="11"/>
  <c r="B40" i="11"/>
  <c r="D39" i="11"/>
  <c r="C39" i="11"/>
  <c r="D38" i="11"/>
  <c r="C38" i="11"/>
  <c r="B38" i="11" s="1"/>
  <c r="D37" i="11"/>
  <c r="C37" i="11"/>
  <c r="D32" i="11"/>
  <c r="C32" i="11"/>
  <c r="B32" i="11"/>
  <c r="D31" i="11"/>
  <c r="C31" i="11"/>
  <c r="D30" i="11"/>
  <c r="C30" i="11"/>
  <c r="B30" i="11" s="1"/>
  <c r="D29" i="11"/>
  <c r="C29" i="11"/>
  <c r="D28" i="11"/>
  <c r="C28" i="11"/>
  <c r="B28" i="11" s="1"/>
  <c r="D27" i="11"/>
  <c r="C27" i="11"/>
  <c r="B27" i="11" s="1"/>
  <c r="D22" i="11"/>
  <c r="C22" i="11"/>
  <c r="D21" i="11"/>
  <c r="C21" i="11"/>
  <c r="B21" i="11" s="1"/>
  <c r="D20" i="11"/>
  <c r="C20" i="11"/>
  <c r="B20" i="11" s="1"/>
  <c r="D19" i="11"/>
  <c r="C19" i="11"/>
  <c r="B19" i="11" s="1"/>
  <c r="D14" i="11"/>
  <c r="C14" i="11"/>
  <c r="D13" i="11"/>
  <c r="C13" i="11"/>
  <c r="B13" i="11" s="1"/>
  <c r="D12" i="11"/>
  <c r="C12" i="11"/>
  <c r="B12" i="11"/>
  <c r="A5" i="11"/>
  <c r="A4" i="11"/>
  <c r="A3" i="11"/>
  <c r="A2" i="11"/>
  <c r="D63" i="11" l="1"/>
  <c r="D90" i="11"/>
  <c r="B193" i="11"/>
  <c r="B14" i="11"/>
  <c r="A217" i="11" s="1"/>
  <c r="B29" i="11"/>
  <c r="B31" i="11"/>
  <c r="B42" i="11"/>
  <c r="B57" i="11"/>
  <c r="B63" i="11" s="1"/>
  <c r="B59" i="11"/>
  <c r="E90" i="11"/>
  <c r="C93" i="11"/>
  <c r="C95" i="11"/>
  <c r="C114" i="11"/>
  <c r="C166" i="11"/>
  <c r="C168" i="11"/>
  <c r="B188" i="11"/>
  <c r="B195" i="11"/>
  <c r="B22" i="11"/>
  <c r="B37" i="11"/>
  <c r="B39" i="11"/>
  <c r="B50" i="11"/>
  <c r="B61" i="11"/>
  <c r="B85" i="11"/>
  <c r="C97" i="11"/>
  <c r="C108" i="11"/>
  <c r="D174" i="11"/>
  <c r="D176" i="11"/>
  <c r="C90" i="11"/>
  <c r="C63" i="11"/>
  <c r="B217" i="10" l="1"/>
  <c r="D198" i="10"/>
  <c r="C198" i="10"/>
  <c r="B198" i="10" s="1"/>
  <c r="D197" i="10"/>
  <c r="C197" i="10"/>
  <c r="B197" i="10" s="1"/>
  <c r="D196" i="10"/>
  <c r="C196" i="10"/>
  <c r="B196" i="10" s="1"/>
  <c r="D195" i="10"/>
  <c r="C195" i="10"/>
  <c r="B195" i="10" s="1"/>
  <c r="D194" i="10"/>
  <c r="C194" i="10"/>
  <c r="O193" i="10"/>
  <c r="N193" i="10"/>
  <c r="M193" i="10"/>
  <c r="L193" i="10"/>
  <c r="K193" i="10"/>
  <c r="J193" i="10"/>
  <c r="I193" i="10"/>
  <c r="H193" i="10"/>
  <c r="G193" i="10"/>
  <c r="F193" i="10"/>
  <c r="D193" i="10" s="1"/>
  <c r="E193" i="10"/>
  <c r="C193" i="10" s="1"/>
  <c r="B193" i="10" s="1"/>
  <c r="D188" i="10"/>
  <c r="C188" i="10"/>
  <c r="F178" i="10"/>
  <c r="E178" i="10"/>
  <c r="D178" i="10" s="1"/>
  <c r="F177" i="10"/>
  <c r="E177" i="10"/>
  <c r="D177" i="10"/>
  <c r="F176" i="10"/>
  <c r="E176" i="10"/>
  <c r="D176" i="10" s="1"/>
  <c r="F175" i="10"/>
  <c r="E175" i="10"/>
  <c r="D175" i="10" s="1"/>
  <c r="F174" i="10"/>
  <c r="E174" i="10"/>
  <c r="F173" i="10"/>
  <c r="E173" i="10"/>
  <c r="D173" i="10" s="1"/>
  <c r="E168" i="10"/>
  <c r="D168" i="10"/>
  <c r="C168" i="10"/>
  <c r="E167" i="10"/>
  <c r="D167" i="10"/>
  <c r="E166" i="10"/>
  <c r="D166" i="10"/>
  <c r="C166" i="10" s="1"/>
  <c r="E165" i="10"/>
  <c r="D165" i="10"/>
  <c r="C165" i="10"/>
  <c r="D160" i="10"/>
  <c r="D159" i="10"/>
  <c r="D158" i="10"/>
  <c r="D157" i="10"/>
  <c r="D156" i="10"/>
  <c r="D155" i="10"/>
  <c r="D143" i="10"/>
  <c r="D142" i="10"/>
  <c r="B135" i="10"/>
  <c r="C119" i="10"/>
  <c r="C118" i="10"/>
  <c r="E114" i="10"/>
  <c r="D114" i="10"/>
  <c r="C114" i="10" s="1"/>
  <c r="E113" i="10"/>
  <c r="D113" i="10"/>
  <c r="E109" i="10"/>
  <c r="D109" i="10"/>
  <c r="C109" i="10" s="1"/>
  <c r="E108" i="10"/>
  <c r="D108" i="10"/>
  <c r="C108" i="10"/>
  <c r="E107" i="10"/>
  <c r="D107" i="10"/>
  <c r="E97" i="10"/>
  <c r="D97" i="10"/>
  <c r="C97" i="10" s="1"/>
  <c r="E96" i="10"/>
  <c r="D96" i="10"/>
  <c r="C96" i="10"/>
  <c r="E95" i="10"/>
  <c r="D95" i="10"/>
  <c r="C95" i="10" s="1"/>
  <c r="E94" i="10"/>
  <c r="D94" i="10"/>
  <c r="C94" i="10" s="1"/>
  <c r="E93" i="10"/>
  <c r="D93" i="10"/>
  <c r="E92" i="10"/>
  <c r="D92" i="10"/>
  <c r="C92" i="10" s="1"/>
  <c r="E91" i="10"/>
  <c r="D91" i="10"/>
  <c r="C91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D90" i="10"/>
  <c r="E85" i="10"/>
  <c r="D85" i="10"/>
  <c r="C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2" i="10"/>
  <c r="C62" i="10"/>
  <c r="B62" i="10" s="1"/>
  <c r="D61" i="10"/>
  <c r="C61" i="10"/>
  <c r="D60" i="10"/>
  <c r="C60" i="10"/>
  <c r="B60" i="10" s="1"/>
  <c r="D59" i="10"/>
  <c r="C59" i="10"/>
  <c r="B59" i="10"/>
  <c r="D58" i="10"/>
  <c r="C58" i="10"/>
  <c r="D57" i="10"/>
  <c r="D63" i="10" s="1"/>
  <c r="C57" i="10"/>
  <c r="B57" i="10" s="1"/>
  <c r="D52" i="10"/>
  <c r="C52" i="10"/>
  <c r="B52" i="10"/>
  <c r="D51" i="10"/>
  <c r="C51" i="10"/>
  <c r="B51" i="10" s="1"/>
  <c r="D50" i="10"/>
  <c r="C50" i="10"/>
  <c r="B50" i="10" s="1"/>
  <c r="D49" i="10"/>
  <c r="C49" i="10"/>
  <c r="D48" i="10"/>
  <c r="C48" i="10"/>
  <c r="B48" i="10" s="1"/>
  <c r="D47" i="10"/>
  <c r="C47" i="10"/>
  <c r="B47" i="10"/>
  <c r="D42" i="10"/>
  <c r="C42" i="10"/>
  <c r="D41" i="10"/>
  <c r="C41" i="10"/>
  <c r="B41" i="10" s="1"/>
  <c r="D40" i="10"/>
  <c r="C40" i="10"/>
  <c r="B40" i="10"/>
  <c r="D39" i="10"/>
  <c r="C39" i="10"/>
  <c r="B39" i="10" s="1"/>
  <c r="D38" i="10"/>
  <c r="C38" i="10"/>
  <c r="B38" i="10" s="1"/>
  <c r="D37" i="10"/>
  <c r="C37" i="10"/>
  <c r="D32" i="10"/>
  <c r="C32" i="10"/>
  <c r="B32" i="10" s="1"/>
  <c r="D31" i="10"/>
  <c r="C31" i="10"/>
  <c r="B31" i="10"/>
  <c r="D30" i="10"/>
  <c r="C30" i="10"/>
  <c r="D29" i="10"/>
  <c r="C29" i="10"/>
  <c r="B29" i="10" s="1"/>
  <c r="D28" i="10"/>
  <c r="C28" i="10"/>
  <c r="B28" i="10"/>
  <c r="D27" i="10"/>
  <c r="C27" i="10"/>
  <c r="B27" i="10" s="1"/>
  <c r="D22" i="10"/>
  <c r="C22" i="10"/>
  <c r="B22" i="10" s="1"/>
  <c r="D21" i="10"/>
  <c r="C21" i="10"/>
  <c r="D20" i="10"/>
  <c r="C20" i="10"/>
  <c r="B20" i="10" s="1"/>
  <c r="D19" i="10"/>
  <c r="C19" i="10"/>
  <c r="B19" i="10"/>
  <c r="D14" i="10"/>
  <c r="C14" i="10"/>
  <c r="D13" i="10"/>
  <c r="C13" i="10"/>
  <c r="B13" i="10" s="1"/>
  <c r="D12" i="10"/>
  <c r="C12" i="10"/>
  <c r="B12" i="10"/>
  <c r="A5" i="10"/>
  <c r="A4" i="10"/>
  <c r="A3" i="10"/>
  <c r="A2" i="10"/>
  <c r="E90" i="10" l="1"/>
  <c r="B14" i="10"/>
  <c r="B21" i="10"/>
  <c r="B30" i="10"/>
  <c r="B37" i="10"/>
  <c r="B42" i="10"/>
  <c r="B49" i="10"/>
  <c r="B58" i="10"/>
  <c r="B63" i="10" s="1"/>
  <c r="A217" i="10" s="1"/>
  <c r="B61" i="10"/>
  <c r="B85" i="10"/>
  <c r="C93" i="10"/>
  <c r="C90" i="10" s="1"/>
  <c r="C107" i="10"/>
  <c r="C113" i="10"/>
  <c r="C167" i="10"/>
  <c r="D174" i="10"/>
  <c r="B188" i="10"/>
  <c r="B194" i="10"/>
  <c r="C63" i="10"/>
  <c r="B217" i="9" l="1"/>
  <c r="D198" i="9"/>
  <c r="C198" i="9"/>
  <c r="B198" i="9" s="1"/>
  <c r="D197" i="9"/>
  <c r="B197" i="9" s="1"/>
  <c r="C197" i="9"/>
  <c r="D196" i="9"/>
  <c r="C196" i="9"/>
  <c r="B196" i="9" s="1"/>
  <c r="D195" i="9"/>
  <c r="C195" i="9"/>
  <c r="D194" i="9"/>
  <c r="C194" i="9"/>
  <c r="B194" i="9"/>
  <c r="O193" i="9"/>
  <c r="N193" i="9"/>
  <c r="M193" i="9"/>
  <c r="L193" i="9"/>
  <c r="K193" i="9"/>
  <c r="J193" i="9"/>
  <c r="I193" i="9"/>
  <c r="H193" i="9"/>
  <c r="G193" i="9"/>
  <c r="F193" i="9"/>
  <c r="E193" i="9"/>
  <c r="C193" i="9" s="1"/>
  <c r="B193" i="9" s="1"/>
  <c r="D193" i="9"/>
  <c r="D188" i="9"/>
  <c r="C188" i="9"/>
  <c r="B188" i="9" s="1"/>
  <c r="F178" i="9"/>
  <c r="E178" i="9"/>
  <c r="F177" i="9"/>
  <c r="E177" i="9"/>
  <c r="F176" i="9"/>
  <c r="E176" i="9"/>
  <c r="F175" i="9"/>
  <c r="E175" i="9"/>
  <c r="D175" i="9" s="1"/>
  <c r="F174" i="9"/>
  <c r="E174" i="9"/>
  <c r="F173" i="9"/>
  <c r="E173" i="9"/>
  <c r="E168" i="9"/>
  <c r="D168" i="9"/>
  <c r="E167" i="9"/>
  <c r="D167" i="9"/>
  <c r="C167" i="9" s="1"/>
  <c r="E166" i="9"/>
  <c r="D166" i="9"/>
  <c r="C166" i="9" s="1"/>
  <c r="E165" i="9"/>
  <c r="D165" i="9"/>
  <c r="D160" i="9"/>
  <c r="D159" i="9"/>
  <c r="D158" i="9"/>
  <c r="D157" i="9"/>
  <c r="D156" i="9"/>
  <c r="D155" i="9"/>
  <c r="D143" i="9"/>
  <c r="D142" i="9"/>
  <c r="B135" i="9"/>
  <c r="C119" i="9"/>
  <c r="C118" i="9"/>
  <c r="E114" i="9"/>
  <c r="D114" i="9"/>
  <c r="E113" i="9"/>
  <c r="D113" i="9"/>
  <c r="C113" i="9" s="1"/>
  <c r="E109" i="9"/>
  <c r="D109" i="9"/>
  <c r="E108" i="9"/>
  <c r="D108" i="9"/>
  <c r="E107" i="9"/>
  <c r="D107" i="9"/>
  <c r="E97" i="9"/>
  <c r="D97" i="9"/>
  <c r="C97" i="9" s="1"/>
  <c r="E96" i="9"/>
  <c r="D96" i="9"/>
  <c r="E95" i="9"/>
  <c r="D95" i="9"/>
  <c r="E94" i="9"/>
  <c r="D94" i="9"/>
  <c r="E93" i="9"/>
  <c r="D93" i="9"/>
  <c r="C93" i="9"/>
  <c r="E92" i="9"/>
  <c r="C92" i="9" s="1"/>
  <c r="D92" i="9"/>
  <c r="E91" i="9"/>
  <c r="D91" i="9"/>
  <c r="C91" i="9" s="1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5" i="9"/>
  <c r="D85" i="9"/>
  <c r="C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2" i="9"/>
  <c r="C62" i="9"/>
  <c r="D61" i="9"/>
  <c r="C61" i="9"/>
  <c r="D60" i="9"/>
  <c r="C60" i="9"/>
  <c r="B60" i="9"/>
  <c r="D59" i="9"/>
  <c r="C59" i="9"/>
  <c r="D58" i="9"/>
  <c r="C58" i="9"/>
  <c r="B58" i="9" s="1"/>
  <c r="D57" i="9"/>
  <c r="C57" i="9"/>
  <c r="B57" i="9"/>
  <c r="D52" i="9"/>
  <c r="C52" i="9"/>
  <c r="D51" i="9"/>
  <c r="C51" i="9"/>
  <c r="B51" i="9" s="1"/>
  <c r="D50" i="9"/>
  <c r="C50" i="9"/>
  <c r="D49" i="9"/>
  <c r="C49" i="9"/>
  <c r="B49" i="9" s="1"/>
  <c r="D48" i="9"/>
  <c r="C48" i="9"/>
  <c r="B48" i="9" s="1"/>
  <c r="D47" i="9"/>
  <c r="C47" i="9"/>
  <c r="D42" i="9"/>
  <c r="C42" i="9"/>
  <c r="D41" i="9"/>
  <c r="C41" i="9"/>
  <c r="B41" i="9" s="1"/>
  <c r="D40" i="9"/>
  <c r="C40" i="9"/>
  <c r="B40" i="9" s="1"/>
  <c r="D39" i="9"/>
  <c r="C39" i="9"/>
  <c r="D38" i="9"/>
  <c r="C38" i="9"/>
  <c r="D37" i="9"/>
  <c r="C37" i="9"/>
  <c r="D32" i="9"/>
  <c r="C32" i="9"/>
  <c r="B32" i="9"/>
  <c r="D31" i="9"/>
  <c r="C31" i="9"/>
  <c r="D30" i="9"/>
  <c r="C30" i="9"/>
  <c r="B30" i="9" s="1"/>
  <c r="D29" i="9"/>
  <c r="C29" i="9"/>
  <c r="B29" i="9"/>
  <c r="D28" i="9"/>
  <c r="C28" i="9"/>
  <c r="D27" i="9"/>
  <c r="C27" i="9"/>
  <c r="B27" i="9" s="1"/>
  <c r="D22" i="9"/>
  <c r="C22" i="9"/>
  <c r="D21" i="9"/>
  <c r="C21" i="9"/>
  <c r="B21" i="9" s="1"/>
  <c r="D20" i="9"/>
  <c r="C20" i="9"/>
  <c r="B20" i="9" s="1"/>
  <c r="D19" i="9"/>
  <c r="C19" i="9"/>
  <c r="D14" i="9"/>
  <c r="C14" i="9"/>
  <c r="D13" i="9"/>
  <c r="C13" i="9"/>
  <c r="B13" i="9" s="1"/>
  <c r="D12" i="9"/>
  <c r="C12" i="9"/>
  <c r="B12" i="9" s="1"/>
  <c r="A5" i="9"/>
  <c r="A4" i="9"/>
  <c r="A3" i="9"/>
  <c r="A2" i="9"/>
  <c r="C165" i="9" l="1"/>
  <c r="B14" i="9"/>
  <c r="B42" i="9"/>
  <c r="B28" i="9"/>
  <c r="B37" i="9"/>
  <c r="B39" i="9"/>
  <c r="B52" i="9"/>
  <c r="B61" i="9"/>
  <c r="D90" i="9"/>
  <c r="C107" i="9"/>
  <c r="D174" i="9"/>
  <c r="D178" i="9"/>
  <c r="B19" i="9"/>
  <c r="B22" i="9"/>
  <c r="B31" i="9"/>
  <c r="B38" i="9"/>
  <c r="B47" i="9"/>
  <c r="B50" i="9"/>
  <c r="C63" i="9"/>
  <c r="B59" i="9"/>
  <c r="B63" i="9" s="1"/>
  <c r="B62" i="9"/>
  <c r="E90" i="9"/>
  <c r="C95" i="9"/>
  <c r="C109" i="9"/>
  <c r="C114" i="9"/>
  <c r="C168" i="9"/>
  <c r="D177" i="9"/>
  <c r="D63" i="9"/>
  <c r="B85" i="9"/>
  <c r="C108" i="9"/>
  <c r="D176" i="9"/>
  <c r="B195" i="9"/>
  <c r="C96" i="9"/>
  <c r="D173" i="9"/>
  <c r="C94" i="9"/>
  <c r="C90" i="9" s="1"/>
  <c r="A217" i="9" l="1"/>
  <c r="N15" i="14"/>
  <c r="AG14" i="14"/>
  <c r="T13" i="14"/>
  <c r="AM12" i="14"/>
  <c r="O198" i="7"/>
  <c r="O25" i="14" s="1"/>
  <c r="N198" i="7"/>
  <c r="N25" i="14" s="1"/>
  <c r="M198" i="7"/>
  <c r="M25" i="14" s="1"/>
  <c r="L198" i="7"/>
  <c r="L25" i="14" s="1"/>
  <c r="K198" i="7"/>
  <c r="K25" i="14" s="1"/>
  <c r="J198" i="7"/>
  <c r="J25" i="14" s="1"/>
  <c r="I198" i="7"/>
  <c r="I25" i="14" s="1"/>
  <c r="H198" i="7"/>
  <c r="H25" i="14" s="1"/>
  <c r="G198" i="7"/>
  <c r="G25" i="14" s="1"/>
  <c r="F198" i="7"/>
  <c r="F25" i="14" s="1"/>
  <c r="E198" i="7"/>
  <c r="O197" i="7"/>
  <c r="O24" i="14" s="1"/>
  <c r="N197" i="7"/>
  <c r="N24" i="14" s="1"/>
  <c r="M197" i="7"/>
  <c r="M24" i="14" s="1"/>
  <c r="L197" i="7"/>
  <c r="L24" i="14" s="1"/>
  <c r="K197" i="7"/>
  <c r="K24" i="14" s="1"/>
  <c r="J197" i="7"/>
  <c r="J24" i="14" s="1"/>
  <c r="I197" i="7"/>
  <c r="I24" i="14" s="1"/>
  <c r="H197" i="7"/>
  <c r="G197" i="7"/>
  <c r="G24" i="14" s="1"/>
  <c r="F197" i="7"/>
  <c r="F24" i="14" s="1"/>
  <c r="E197" i="7"/>
  <c r="E24" i="14" s="1"/>
  <c r="O196" i="7"/>
  <c r="O23" i="14" s="1"/>
  <c r="N196" i="7"/>
  <c r="N23" i="14" s="1"/>
  <c r="M196" i="7"/>
  <c r="M23" i="14" s="1"/>
  <c r="L196" i="7"/>
  <c r="L23" i="14" s="1"/>
  <c r="K196" i="7"/>
  <c r="K23" i="14" s="1"/>
  <c r="J196" i="7"/>
  <c r="J23" i="14" s="1"/>
  <c r="I196" i="7"/>
  <c r="I23" i="14" s="1"/>
  <c r="H196" i="7"/>
  <c r="H23" i="14" s="1"/>
  <c r="G196" i="7"/>
  <c r="F196" i="7"/>
  <c r="F23" i="14" s="1"/>
  <c r="E196" i="7"/>
  <c r="E23" i="14" s="1"/>
  <c r="O195" i="7"/>
  <c r="O22" i="14" s="1"/>
  <c r="N195" i="7"/>
  <c r="M195" i="7"/>
  <c r="M22" i="14" s="1"/>
  <c r="L195" i="7"/>
  <c r="L22" i="14" s="1"/>
  <c r="K195" i="7"/>
  <c r="K22" i="14" s="1"/>
  <c r="J195" i="7"/>
  <c r="I195" i="7"/>
  <c r="I22" i="14" s="1"/>
  <c r="H195" i="7"/>
  <c r="H22" i="14" s="1"/>
  <c r="G195" i="7"/>
  <c r="G22" i="14" s="1"/>
  <c r="F195" i="7"/>
  <c r="E195" i="7"/>
  <c r="E22" i="14" s="1"/>
  <c r="O194" i="7"/>
  <c r="O21" i="14" s="1"/>
  <c r="N194" i="7"/>
  <c r="N21" i="14" s="1"/>
  <c r="M194" i="7"/>
  <c r="M21" i="14" s="1"/>
  <c r="L194" i="7"/>
  <c r="L21" i="14" s="1"/>
  <c r="K194" i="7"/>
  <c r="K21" i="14" s="1"/>
  <c r="J194" i="7"/>
  <c r="J21" i="14" s="1"/>
  <c r="I194" i="7"/>
  <c r="I21" i="14" s="1"/>
  <c r="H194" i="7"/>
  <c r="H21" i="14" s="1"/>
  <c r="G194" i="7"/>
  <c r="G21" i="14" s="1"/>
  <c r="F194" i="7"/>
  <c r="F21" i="14" s="1"/>
  <c r="E194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D188" i="7" s="1"/>
  <c r="G188" i="7"/>
  <c r="C188" i="7" s="1"/>
  <c r="B188" i="7" s="1"/>
  <c r="F188" i="7"/>
  <c r="E188" i="7"/>
  <c r="B183" i="7"/>
  <c r="B182" i="7"/>
  <c r="AG178" i="7"/>
  <c r="AF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E178" i="7" s="1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F177" i="7" s="1"/>
  <c r="I177" i="7"/>
  <c r="E177" i="7" s="1"/>
  <c r="H177" i="7"/>
  <c r="G177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E176" i="7" s="1"/>
  <c r="H176" i="7"/>
  <c r="F176" i="7" s="1"/>
  <c r="G176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F175" i="7" s="1"/>
  <c r="G175" i="7"/>
  <c r="E175" i="7" s="1"/>
  <c r="D175" i="7" s="1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F174" i="7" s="1"/>
  <c r="D174" i="7" s="1"/>
  <c r="I174" i="7"/>
  <c r="H174" i="7"/>
  <c r="G174" i="7"/>
  <c r="E174" i="7" s="1"/>
  <c r="AG173" i="7"/>
  <c r="AF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F173" i="7" s="1"/>
  <c r="I173" i="7"/>
  <c r="E173" i="7" s="1"/>
  <c r="H173" i="7"/>
  <c r="G173" i="7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E165" i="7" s="1"/>
  <c r="R165" i="7"/>
  <c r="D165" i="7" s="1"/>
  <c r="Q165" i="7"/>
  <c r="P165" i="7"/>
  <c r="AM168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D168" i="7" s="1"/>
  <c r="C168" i="7" s="1"/>
  <c r="AM167" i="7"/>
  <c r="AL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E167" i="7" s="1"/>
  <c r="H167" i="7"/>
  <c r="D167" i="7" s="1"/>
  <c r="C167" i="7" s="1"/>
  <c r="G167" i="7"/>
  <c r="F167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D166" i="7" s="1"/>
  <c r="I160" i="7"/>
  <c r="H160" i="7"/>
  <c r="G160" i="7"/>
  <c r="F160" i="7"/>
  <c r="D160" i="7" s="1"/>
  <c r="E160" i="7"/>
  <c r="I159" i="7"/>
  <c r="H159" i="7"/>
  <c r="G159" i="7"/>
  <c r="F159" i="7"/>
  <c r="E159" i="7"/>
  <c r="I158" i="7"/>
  <c r="H158" i="7"/>
  <c r="G158" i="7"/>
  <c r="F158" i="7"/>
  <c r="E158" i="7"/>
  <c r="D158" i="7" s="1"/>
  <c r="I157" i="7"/>
  <c r="H157" i="7"/>
  <c r="G157" i="7"/>
  <c r="F157" i="7"/>
  <c r="E157" i="7"/>
  <c r="D157" i="7" s="1"/>
  <c r="I156" i="7"/>
  <c r="H156" i="7"/>
  <c r="G156" i="7"/>
  <c r="F156" i="7"/>
  <c r="D156" i="7" s="1"/>
  <c r="E156" i="7"/>
  <c r="I155" i="7"/>
  <c r="H155" i="7"/>
  <c r="G155" i="7"/>
  <c r="F155" i="7"/>
  <c r="E155" i="7"/>
  <c r="F151" i="7"/>
  <c r="F150" i="7"/>
  <c r="E151" i="7"/>
  <c r="E150" i="7"/>
  <c r="E149" i="7"/>
  <c r="E148" i="7"/>
  <c r="D151" i="7"/>
  <c r="C151" i="7"/>
  <c r="D150" i="7"/>
  <c r="C150" i="7"/>
  <c r="D149" i="7"/>
  <c r="C149" i="7"/>
  <c r="D148" i="7"/>
  <c r="C148" i="7"/>
  <c r="D147" i="7"/>
  <c r="C147" i="7"/>
  <c r="D146" i="7"/>
  <c r="C146" i="7"/>
  <c r="M143" i="7"/>
  <c r="L143" i="7"/>
  <c r="K143" i="7"/>
  <c r="J143" i="7"/>
  <c r="I143" i="7"/>
  <c r="H143" i="7"/>
  <c r="G143" i="7"/>
  <c r="F143" i="7"/>
  <c r="D143" i="7" s="1"/>
  <c r="E143" i="7"/>
  <c r="M142" i="7"/>
  <c r="L142" i="7"/>
  <c r="K142" i="7"/>
  <c r="J142" i="7"/>
  <c r="I142" i="7"/>
  <c r="H142" i="7"/>
  <c r="G142" i="7"/>
  <c r="F142" i="7"/>
  <c r="E142" i="7"/>
  <c r="F138" i="7"/>
  <c r="E138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P119" i="7"/>
  <c r="O119" i="7"/>
  <c r="P118" i="7"/>
  <c r="O118" i="7"/>
  <c r="K119" i="7"/>
  <c r="J119" i="7"/>
  <c r="I119" i="7"/>
  <c r="H119" i="7"/>
  <c r="G119" i="7"/>
  <c r="F119" i="7"/>
  <c r="K118" i="7"/>
  <c r="J118" i="7"/>
  <c r="I118" i="7"/>
  <c r="H118" i="7"/>
  <c r="G118" i="7"/>
  <c r="F118" i="7"/>
  <c r="C118" i="7" s="1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D114" i="7" s="1"/>
  <c r="G114" i="7"/>
  <c r="F114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D113" i="7" s="1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E109" i="7" s="1"/>
  <c r="H109" i="7"/>
  <c r="G109" i="7"/>
  <c r="F109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E108" i="7" s="1"/>
  <c r="H108" i="7"/>
  <c r="D108" i="7" s="1"/>
  <c r="G108" i="7"/>
  <c r="F108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E107" i="7" s="1"/>
  <c r="F107" i="7"/>
  <c r="D102" i="7"/>
  <c r="D101" i="7"/>
  <c r="D100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E97" i="7" s="1"/>
  <c r="H97" i="7"/>
  <c r="G97" i="7"/>
  <c r="F97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D96" i="7" s="1"/>
  <c r="G96" i="7"/>
  <c r="F96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E95" i="7" s="1"/>
  <c r="F95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D94" i="7" s="1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AN92" i="7"/>
  <c r="AM92" i="7"/>
  <c r="AL92" i="7"/>
  <c r="AK92" i="7"/>
  <c r="AJ92" i="7"/>
  <c r="AJ90" i="7" s="1"/>
  <c r="AI92" i="7"/>
  <c r="AH92" i="7"/>
  <c r="AG92" i="7"/>
  <c r="AF92" i="7"/>
  <c r="AE92" i="7"/>
  <c r="AD92" i="7"/>
  <c r="AC92" i="7"/>
  <c r="AB92" i="7"/>
  <c r="AB90" i="7" s="1"/>
  <c r="AA92" i="7"/>
  <c r="Z92" i="7"/>
  <c r="Y92" i="7"/>
  <c r="X92" i="7"/>
  <c r="W92" i="7"/>
  <c r="V92" i="7"/>
  <c r="U92" i="7"/>
  <c r="T92" i="7"/>
  <c r="T90" i="7" s="1"/>
  <c r="S92" i="7"/>
  <c r="R92" i="7"/>
  <c r="Q92" i="7"/>
  <c r="P92" i="7"/>
  <c r="O92" i="7"/>
  <c r="N92" i="7"/>
  <c r="M92" i="7"/>
  <c r="L92" i="7"/>
  <c r="L90" i="7" s="1"/>
  <c r="K92" i="7"/>
  <c r="J92" i="7"/>
  <c r="I92" i="7"/>
  <c r="E92" i="7" s="1"/>
  <c r="H92" i="7"/>
  <c r="D92" i="7" s="1"/>
  <c r="C92" i="7" s="1"/>
  <c r="G92" i="7"/>
  <c r="F92" i="7"/>
  <c r="AN91" i="7"/>
  <c r="AM91" i="7"/>
  <c r="AM90" i="7" s="1"/>
  <c r="AL91" i="7"/>
  <c r="AK91" i="7"/>
  <c r="AJ91" i="7"/>
  <c r="AI91" i="7"/>
  <c r="AI90" i="7" s="1"/>
  <c r="AH91" i="7"/>
  <c r="AG91" i="7"/>
  <c r="AF91" i="7"/>
  <c r="AE91" i="7"/>
  <c r="AE90" i="7" s="1"/>
  <c r="AD91" i="7"/>
  <c r="AC91" i="7"/>
  <c r="AB91" i="7"/>
  <c r="AA91" i="7"/>
  <c r="Z91" i="7"/>
  <c r="Y91" i="7"/>
  <c r="X91" i="7"/>
  <c r="W91" i="7"/>
  <c r="W90" i="7" s="1"/>
  <c r="V91" i="7"/>
  <c r="U91" i="7"/>
  <c r="T91" i="7"/>
  <c r="S91" i="7"/>
  <c r="S90" i="7" s="1"/>
  <c r="R91" i="7"/>
  <c r="Q91" i="7"/>
  <c r="P91" i="7"/>
  <c r="O91" i="7"/>
  <c r="O90" i="7" s="1"/>
  <c r="N91" i="7"/>
  <c r="M91" i="7"/>
  <c r="L91" i="7"/>
  <c r="K91" i="7"/>
  <c r="K90" i="7" s="1"/>
  <c r="J91" i="7"/>
  <c r="I91" i="7"/>
  <c r="H91" i="7"/>
  <c r="G91" i="7"/>
  <c r="G90" i="7" s="1"/>
  <c r="F91" i="7"/>
  <c r="E84" i="7"/>
  <c r="D84" i="7"/>
  <c r="C84" i="7"/>
  <c r="B84" i="7" s="1"/>
  <c r="E83" i="7"/>
  <c r="D83" i="7"/>
  <c r="C83" i="7"/>
  <c r="E82" i="7"/>
  <c r="B82" i="7" s="1"/>
  <c r="D82" i="7"/>
  <c r="C82" i="7"/>
  <c r="E81" i="7"/>
  <c r="D81" i="7"/>
  <c r="B81" i="7" s="1"/>
  <c r="C81" i="7"/>
  <c r="E80" i="7"/>
  <c r="D80" i="7"/>
  <c r="C80" i="7"/>
  <c r="E79" i="7"/>
  <c r="D79" i="7"/>
  <c r="C79" i="7"/>
  <c r="E78" i="7"/>
  <c r="B78" i="7" s="1"/>
  <c r="D78" i="7"/>
  <c r="C78" i="7"/>
  <c r="E77" i="7"/>
  <c r="D77" i="7"/>
  <c r="B77" i="7" s="1"/>
  <c r="C77" i="7"/>
  <c r="E76" i="7"/>
  <c r="D76" i="7"/>
  <c r="C76" i="7"/>
  <c r="B76" i="7" s="1"/>
  <c r="E75" i="7"/>
  <c r="D75" i="7"/>
  <c r="C75" i="7"/>
  <c r="E74" i="7"/>
  <c r="B74" i="7" s="1"/>
  <c r="D74" i="7"/>
  <c r="C74" i="7"/>
  <c r="E73" i="7"/>
  <c r="D73" i="7"/>
  <c r="B73" i="7" s="1"/>
  <c r="C73" i="7"/>
  <c r="E72" i="7"/>
  <c r="D72" i="7"/>
  <c r="C72" i="7"/>
  <c r="B72" i="7" s="1"/>
  <c r="E71" i="7"/>
  <c r="D71" i="7"/>
  <c r="C71" i="7"/>
  <c r="E70" i="7"/>
  <c r="B70" i="7" s="1"/>
  <c r="D70" i="7"/>
  <c r="C70" i="7"/>
  <c r="E69" i="7"/>
  <c r="D69" i="7"/>
  <c r="D85" i="7" s="1"/>
  <c r="C69" i="7"/>
  <c r="E68" i="7"/>
  <c r="D68" i="7"/>
  <c r="C68" i="7"/>
  <c r="B68" i="7" s="1"/>
  <c r="E67" i="7"/>
  <c r="D67" i="7"/>
  <c r="C67" i="7"/>
  <c r="E66" i="7"/>
  <c r="B66" i="7" s="1"/>
  <c r="D66" i="7"/>
  <c r="C66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C62" i="7" s="1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C61" i="7" s="1"/>
  <c r="F61" i="7"/>
  <c r="E61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C60" i="7" s="1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C59" i="7" s="1"/>
  <c r="F59" i="7"/>
  <c r="E59" i="7"/>
  <c r="AL58" i="7"/>
  <c r="AK58" i="7"/>
  <c r="AK63" i="7" s="1"/>
  <c r="AJ58" i="7"/>
  <c r="AI58" i="7"/>
  <c r="AH58" i="7"/>
  <c r="AG58" i="7"/>
  <c r="AG63" i="7" s="1"/>
  <c r="AF58" i="7"/>
  <c r="AE58" i="7"/>
  <c r="AD58" i="7"/>
  <c r="AC58" i="7"/>
  <c r="AC63" i="7" s="1"/>
  <c r="AB58" i="7"/>
  <c r="AA58" i="7"/>
  <c r="Z58" i="7"/>
  <c r="Y58" i="7"/>
  <c r="Y63" i="7" s="1"/>
  <c r="X58" i="7"/>
  <c r="W58" i="7"/>
  <c r="V58" i="7"/>
  <c r="U58" i="7"/>
  <c r="U63" i="7" s="1"/>
  <c r="T58" i="7"/>
  <c r="S58" i="7"/>
  <c r="R58" i="7"/>
  <c r="Q58" i="7"/>
  <c r="Q63" i="7" s="1"/>
  <c r="P58" i="7"/>
  <c r="O58" i="7"/>
  <c r="N58" i="7"/>
  <c r="M58" i="7"/>
  <c r="M63" i="7" s="1"/>
  <c r="L58" i="7"/>
  <c r="K58" i="7"/>
  <c r="J58" i="7"/>
  <c r="I58" i="7"/>
  <c r="I63" i="7" s="1"/>
  <c r="H58" i="7"/>
  <c r="G58" i="7"/>
  <c r="F58" i="7"/>
  <c r="E58" i="7"/>
  <c r="AL57" i="7"/>
  <c r="AK57" i="7"/>
  <c r="AJ57" i="7"/>
  <c r="AI57" i="7"/>
  <c r="AI63" i="7" s="1"/>
  <c r="AH57" i="7"/>
  <c r="AG57" i="7"/>
  <c r="AF57" i="7"/>
  <c r="AE57" i="7"/>
  <c r="AE63" i="7" s="1"/>
  <c r="AD57" i="7"/>
  <c r="AC57" i="7"/>
  <c r="AB57" i="7"/>
  <c r="AA57" i="7"/>
  <c r="AA63" i="7" s="1"/>
  <c r="Z57" i="7"/>
  <c r="Y57" i="7"/>
  <c r="X57" i="7"/>
  <c r="W57" i="7"/>
  <c r="W63" i="7" s="1"/>
  <c r="V57" i="7"/>
  <c r="U57" i="7"/>
  <c r="T57" i="7"/>
  <c r="S57" i="7"/>
  <c r="S63" i="7" s="1"/>
  <c r="R57" i="7"/>
  <c r="Q57" i="7"/>
  <c r="P57" i="7"/>
  <c r="O57" i="7"/>
  <c r="O63" i="7" s="1"/>
  <c r="N57" i="7"/>
  <c r="M57" i="7"/>
  <c r="L57" i="7"/>
  <c r="K57" i="7"/>
  <c r="K63" i="7" s="1"/>
  <c r="J57" i="7"/>
  <c r="I57" i="7"/>
  <c r="H57" i="7"/>
  <c r="G57" i="7"/>
  <c r="C57" i="7" s="1"/>
  <c r="F57" i="7"/>
  <c r="E57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C52" i="7" s="1"/>
  <c r="F52" i="7"/>
  <c r="D52" i="7" s="1"/>
  <c r="E52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D51" i="7" s="1"/>
  <c r="E51" i="7"/>
  <c r="C51" i="7" s="1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D50" i="7" s="1"/>
  <c r="G50" i="7"/>
  <c r="F50" i="7"/>
  <c r="E50" i="7"/>
  <c r="C50" i="7" s="1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D49" i="7" s="1"/>
  <c r="G49" i="7"/>
  <c r="C49" i="7" s="1"/>
  <c r="F49" i="7"/>
  <c r="E49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C48" i="7" s="1"/>
  <c r="F48" i="7"/>
  <c r="E48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D47" i="7" s="1"/>
  <c r="E47" i="7"/>
  <c r="C47" i="7" s="1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D42" i="7" s="1"/>
  <c r="G42" i="7"/>
  <c r="F42" i="7"/>
  <c r="E42" i="7"/>
  <c r="C42" i="7" s="1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D41" i="7" s="1"/>
  <c r="G41" i="7"/>
  <c r="C41" i="7" s="1"/>
  <c r="F41" i="7"/>
  <c r="E41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C40" i="7" s="1"/>
  <c r="F40" i="7"/>
  <c r="D40" i="7" s="1"/>
  <c r="E40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D38" i="7" s="1"/>
  <c r="G38" i="7"/>
  <c r="F38" i="7"/>
  <c r="E38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C37" i="7" s="1"/>
  <c r="F37" i="7"/>
  <c r="E37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C31" i="7" s="1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D30" i="7" s="1"/>
  <c r="G30" i="7"/>
  <c r="F30" i="7"/>
  <c r="E30" i="7"/>
  <c r="C30" i="7" s="1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C29" i="7" s="1"/>
  <c r="F29" i="7"/>
  <c r="E29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C28" i="7" s="1"/>
  <c r="F28" i="7"/>
  <c r="D28" i="7" s="1"/>
  <c r="E28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C27" i="7" s="1"/>
  <c r="AM22" i="7"/>
  <c r="AM15" i="14" s="1"/>
  <c r="AL22" i="7"/>
  <c r="AL15" i="14" s="1"/>
  <c r="AK22" i="7"/>
  <c r="AK15" i="14" s="1"/>
  <c r="AJ22" i="7"/>
  <c r="AJ15" i="14" s="1"/>
  <c r="AI22" i="7"/>
  <c r="AI15" i="14" s="1"/>
  <c r="AH22" i="7"/>
  <c r="AH15" i="14" s="1"/>
  <c r="AG22" i="7"/>
  <c r="AG15" i="14" s="1"/>
  <c r="AF22" i="7"/>
  <c r="AF15" i="14" s="1"/>
  <c r="AE22" i="7"/>
  <c r="AE15" i="14" s="1"/>
  <c r="AD22" i="7"/>
  <c r="AD15" i="14" s="1"/>
  <c r="AC22" i="7"/>
  <c r="AC15" i="14" s="1"/>
  <c r="AB22" i="7"/>
  <c r="AB15" i="14" s="1"/>
  <c r="AA22" i="7"/>
  <c r="AA15" i="14" s="1"/>
  <c r="Z22" i="7"/>
  <c r="Z15" i="14" s="1"/>
  <c r="Y22" i="7"/>
  <c r="Y15" i="14" s="1"/>
  <c r="X22" i="7"/>
  <c r="X15" i="14" s="1"/>
  <c r="W22" i="7"/>
  <c r="W15" i="14" s="1"/>
  <c r="V22" i="7"/>
  <c r="V15" i="14" s="1"/>
  <c r="U22" i="7"/>
  <c r="U15" i="14" s="1"/>
  <c r="T22" i="7"/>
  <c r="T15" i="14" s="1"/>
  <c r="S22" i="7"/>
  <c r="S15" i="14" s="1"/>
  <c r="R22" i="7"/>
  <c r="R15" i="14" s="1"/>
  <c r="Q22" i="7"/>
  <c r="Q15" i="14" s="1"/>
  <c r="P22" i="7"/>
  <c r="P15" i="14" s="1"/>
  <c r="O22" i="7"/>
  <c r="O15" i="14" s="1"/>
  <c r="N22" i="7"/>
  <c r="M22" i="7"/>
  <c r="M15" i="14" s="1"/>
  <c r="L22" i="7"/>
  <c r="L15" i="14" s="1"/>
  <c r="K22" i="7"/>
  <c r="K15" i="14" s="1"/>
  <c r="J22" i="7"/>
  <c r="J15" i="14" s="1"/>
  <c r="I22" i="7"/>
  <c r="I15" i="14" s="1"/>
  <c r="H22" i="7"/>
  <c r="G22" i="7"/>
  <c r="G15" i="14" s="1"/>
  <c r="F22" i="7"/>
  <c r="F15" i="14" s="1"/>
  <c r="E22" i="7"/>
  <c r="E15" i="14" s="1"/>
  <c r="AM21" i="7"/>
  <c r="AM14" i="14" s="1"/>
  <c r="AL21" i="7"/>
  <c r="AL14" i="14" s="1"/>
  <c r="AK21" i="7"/>
  <c r="AK14" i="14" s="1"/>
  <c r="AJ21" i="7"/>
  <c r="AJ14" i="14" s="1"/>
  <c r="AI21" i="7"/>
  <c r="AI14" i="14" s="1"/>
  <c r="AH21" i="7"/>
  <c r="AH14" i="14" s="1"/>
  <c r="AG21" i="7"/>
  <c r="AF21" i="7"/>
  <c r="AF14" i="14" s="1"/>
  <c r="AE21" i="7"/>
  <c r="AE14" i="14" s="1"/>
  <c r="AD21" i="7"/>
  <c r="AD14" i="14" s="1"/>
  <c r="AC21" i="7"/>
  <c r="AC14" i="14" s="1"/>
  <c r="AB21" i="7"/>
  <c r="AB14" i="14" s="1"/>
  <c r="AA21" i="7"/>
  <c r="AA14" i="14" s="1"/>
  <c r="Z21" i="7"/>
  <c r="Z14" i="14" s="1"/>
  <c r="Y21" i="7"/>
  <c r="Y14" i="14" s="1"/>
  <c r="X21" i="7"/>
  <c r="X14" i="14" s="1"/>
  <c r="W21" i="7"/>
  <c r="W14" i="14" s="1"/>
  <c r="V21" i="7"/>
  <c r="V14" i="14" s="1"/>
  <c r="U21" i="7"/>
  <c r="U14" i="14" s="1"/>
  <c r="T21" i="7"/>
  <c r="T14" i="14" s="1"/>
  <c r="S21" i="7"/>
  <c r="S14" i="14" s="1"/>
  <c r="R21" i="7"/>
  <c r="R14" i="14" s="1"/>
  <c r="Q21" i="7"/>
  <c r="Q14" i="14" s="1"/>
  <c r="P21" i="7"/>
  <c r="P14" i="14" s="1"/>
  <c r="O21" i="7"/>
  <c r="O14" i="14" s="1"/>
  <c r="N21" i="7"/>
  <c r="N14" i="14" s="1"/>
  <c r="M21" i="7"/>
  <c r="M14" i="14" s="1"/>
  <c r="L21" i="7"/>
  <c r="L14" i="14" s="1"/>
  <c r="K21" i="7"/>
  <c r="K14" i="14" s="1"/>
  <c r="J21" i="7"/>
  <c r="J14" i="14" s="1"/>
  <c r="I21" i="7"/>
  <c r="I14" i="14" s="1"/>
  <c r="H21" i="7"/>
  <c r="H14" i="14" s="1"/>
  <c r="G21" i="7"/>
  <c r="G14" i="14" s="1"/>
  <c r="F21" i="7"/>
  <c r="F14" i="14" s="1"/>
  <c r="E21" i="7"/>
  <c r="E14" i="14" s="1"/>
  <c r="AM20" i="7"/>
  <c r="AM13" i="14" s="1"/>
  <c r="AL20" i="7"/>
  <c r="AL13" i="14" s="1"/>
  <c r="AK20" i="7"/>
  <c r="AK13" i="14" s="1"/>
  <c r="AJ20" i="7"/>
  <c r="AJ13" i="14" s="1"/>
  <c r="AI20" i="7"/>
  <c r="AI13" i="14" s="1"/>
  <c r="AH20" i="7"/>
  <c r="AH13" i="14" s="1"/>
  <c r="AG20" i="7"/>
  <c r="AG13" i="14" s="1"/>
  <c r="AF20" i="7"/>
  <c r="AF13" i="14" s="1"/>
  <c r="AE20" i="7"/>
  <c r="AE13" i="14" s="1"/>
  <c r="AD20" i="7"/>
  <c r="AD13" i="14" s="1"/>
  <c r="AC20" i="7"/>
  <c r="AC13" i="14" s="1"/>
  <c r="AB20" i="7"/>
  <c r="AB13" i="14" s="1"/>
  <c r="AA20" i="7"/>
  <c r="AA13" i="14" s="1"/>
  <c r="Z20" i="7"/>
  <c r="Z13" i="14" s="1"/>
  <c r="Y20" i="7"/>
  <c r="Y13" i="14" s="1"/>
  <c r="X20" i="7"/>
  <c r="X13" i="14" s="1"/>
  <c r="W20" i="7"/>
  <c r="W13" i="14" s="1"/>
  <c r="V20" i="7"/>
  <c r="V13" i="14" s="1"/>
  <c r="U20" i="7"/>
  <c r="U13" i="14" s="1"/>
  <c r="T20" i="7"/>
  <c r="S20" i="7"/>
  <c r="S13" i="14" s="1"/>
  <c r="R20" i="7"/>
  <c r="R13" i="14" s="1"/>
  <c r="Q20" i="7"/>
  <c r="Q13" i="14" s="1"/>
  <c r="P20" i="7"/>
  <c r="P13" i="14" s="1"/>
  <c r="O20" i="7"/>
  <c r="O13" i="14" s="1"/>
  <c r="N20" i="7"/>
  <c r="N13" i="14" s="1"/>
  <c r="M20" i="7"/>
  <c r="M13" i="14" s="1"/>
  <c r="L20" i="7"/>
  <c r="L13" i="14" s="1"/>
  <c r="K20" i="7"/>
  <c r="K13" i="14" s="1"/>
  <c r="J20" i="7"/>
  <c r="J13" i="14" s="1"/>
  <c r="I20" i="7"/>
  <c r="I13" i="14" s="1"/>
  <c r="H20" i="7"/>
  <c r="H13" i="14" s="1"/>
  <c r="G20" i="7"/>
  <c r="G13" i="14" s="1"/>
  <c r="F20" i="7"/>
  <c r="E20" i="7"/>
  <c r="E13" i="14" s="1"/>
  <c r="AM19" i="7"/>
  <c r="AL19" i="7"/>
  <c r="AL12" i="14" s="1"/>
  <c r="AK19" i="7"/>
  <c r="AK12" i="14" s="1"/>
  <c r="AJ19" i="7"/>
  <c r="AJ12" i="14" s="1"/>
  <c r="AI19" i="7"/>
  <c r="AI12" i="14" s="1"/>
  <c r="AH19" i="7"/>
  <c r="AH12" i="14" s="1"/>
  <c r="AG19" i="7"/>
  <c r="AG12" i="14" s="1"/>
  <c r="AF19" i="7"/>
  <c r="AF12" i="14" s="1"/>
  <c r="AE19" i="7"/>
  <c r="AE12" i="14" s="1"/>
  <c r="AD19" i="7"/>
  <c r="AD12" i="14" s="1"/>
  <c r="AC19" i="7"/>
  <c r="AC12" i="14" s="1"/>
  <c r="AB19" i="7"/>
  <c r="AB12" i="14" s="1"/>
  <c r="AA19" i="7"/>
  <c r="AA12" i="14" s="1"/>
  <c r="Z19" i="7"/>
  <c r="Z12" i="14" s="1"/>
  <c r="Y19" i="7"/>
  <c r="Y12" i="14" s="1"/>
  <c r="X19" i="7"/>
  <c r="X12" i="14" s="1"/>
  <c r="W19" i="7"/>
  <c r="W12" i="14" s="1"/>
  <c r="V19" i="7"/>
  <c r="V12" i="14" s="1"/>
  <c r="U19" i="7"/>
  <c r="U12" i="14" s="1"/>
  <c r="T19" i="7"/>
  <c r="T12" i="14" s="1"/>
  <c r="S19" i="7"/>
  <c r="S12" i="14" s="1"/>
  <c r="R19" i="7"/>
  <c r="R12" i="14" s="1"/>
  <c r="Q19" i="7"/>
  <c r="Q12" i="14" s="1"/>
  <c r="P19" i="7"/>
  <c r="P12" i="14" s="1"/>
  <c r="O19" i="7"/>
  <c r="O12" i="14" s="1"/>
  <c r="N19" i="7"/>
  <c r="N12" i="14" s="1"/>
  <c r="M19" i="7"/>
  <c r="M12" i="14" s="1"/>
  <c r="L19" i="7"/>
  <c r="L12" i="14" s="1"/>
  <c r="K19" i="7"/>
  <c r="K12" i="14" s="1"/>
  <c r="J19" i="7"/>
  <c r="J12" i="14" s="1"/>
  <c r="I19" i="7"/>
  <c r="I12" i="14" s="1"/>
  <c r="H19" i="7"/>
  <c r="G19" i="7"/>
  <c r="G12" i="14" s="1"/>
  <c r="F19" i="7"/>
  <c r="F12" i="14" s="1"/>
  <c r="E19" i="7"/>
  <c r="E12" i="14" s="1"/>
  <c r="C12" i="14" s="1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C14" i="7" s="1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C13" i="7" s="1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C12" i="7" s="1"/>
  <c r="B44" i="14"/>
  <c r="A5" i="14"/>
  <c r="A4" i="14"/>
  <c r="A3" i="14"/>
  <c r="A2" i="14"/>
  <c r="B217" i="7"/>
  <c r="D198" i="7"/>
  <c r="C197" i="7"/>
  <c r="D196" i="7"/>
  <c r="C195" i="7"/>
  <c r="D194" i="7"/>
  <c r="F178" i="7"/>
  <c r="E168" i="7"/>
  <c r="E166" i="7"/>
  <c r="D159" i="7"/>
  <c r="D155" i="7"/>
  <c r="D142" i="7"/>
  <c r="D109" i="7"/>
  <c r="D107" i="7"/>
  <c r="AA90" i="7"/>
  <c r="B80" i="7"/>
  <c r="AN63" i="7"/>
  <c r="AM63" i="7"/>
  <c r="G63" i="7"/>
  <c r="D48" i="7"/>
  <c r="C38" i="7"/>
  <c r="C32" i="7"/>
  <c r="C19" i="7"/>
  <c r="A5" i="7"/>
  <c r="A4" i="7"/>
  <c r="A3" i="7"/>
  <c r="A2" i="7"/>
  <c r="F13" i="14" l="1"/>
  <c r="D20" i="7"/>
  <c r="H15" i="14"/>
  <c r="D22" i="7"/>
  <c r="C166" i="7"/>
  <c r="B52" i="7"/>
  <c r="H90" i="7"/>
  <c r="P90" i="7"/>
  <c r="AF90" i="7"/>
  <c r="AN90" i="7"/>
  <c r="E91" i="7"/>
  <c r="D32" i="7"/>
  <c r="C39" i="7"/>
  <c r="E63" i="7"/>
  <c r="C58" i="7"/>
  <c r="C63" i="7" s="1"/>
  <c r="E93" i="7"/>
  <c r="E21" i="14"/>
  <c r="C21" i="14" s="1"/>
  <c r="C194" i="7"/>
  <c r="B194" i="7" s="1"/>
  <c r="F22" i="14"/>
  <c r="D22" i="14" s="1"/>
  <c r="F193" i="7"/>
  <c r="D195" i="7"/>
  <c r="J22" i="14"/>
  <c r="J193" i="7"/>
  <c r="N22" i="14"/>
  <c r="N193" i="7"/>
  <c r="G23" i="14"/>
  <c r="C23" i="14" s="1"/>
  <c r="C196" i="7"/>
  <c r="B196" i="7" s="1"/>
  <c r="H24" i="14"/>
  <c r="D24" i="14" s="1"/>
  <c r="D197" i="7"/>
  <c r="E25" i="14"/>
  <c r="C25" i="14" s="1"/>
  <c r="C198" i="7"/>
  <c r="B198" i="7" s="1"/>
  <c r="C21" i="7"/>
  <c r="B38" i="7"/>
  <c r="C85" i="7"/>
  <c r="E193" i="7"/>
  <c r="B28" i="7"/>
  <c r="B30" i="7"/>
  <c r="B40" i="7"/>
  <c r="B41" i="7"/>
  <c r="B42" i="7"/>
  <c r="B50" i="7"/>
  <c r="X90" i="7"/>
  <c r="B69" i="7"/>
  <c r="I193" i="7"/>
  <c r="M193" i="7"/>
  <c r="D19" i="7"/>
  <c r="B19" i="7" s="1"/>
  <c r="G193" i="7"/>
  <c r="K193" i="7"/>
  <c r="O193" i="7"/>
  <c r="B32" i="7"/>
  <c r="B195" i="7"/>
  <c r="B197" i="7"/>
  <c r="H193" i="7"/>
  <c r="L193" i="7"/>
  <c r="D12" i="14"/>
  <c r="B12" i="14" s="1"/>
  <c r="H12" i="14"/>
  <c r="C13" i="14"/>
  <c r="D14" i="14"/>
  <c r="L20" i="14"/>
  <c r="D23" i="14"/>
  <c r="C15" i="14"/>
  <c r="E20" i="14"/>
  <c r="I20" i="14"/>
  <c r="M20" i="14"/>
  <c r="J20" i="14"/>
  <c r="N20" i="14"/>
  <c r="G20" i="14"/>
  <c r="K20" i="14"/>
  <c r="O20" i="14"/>
  <c r="D25" i="14"/>
  <c r="C24" i="14"/>
  <c r="B24" i="14" s="1"/>
  <c r="C22" i="14"/>
  <c r="C14" i="14"/>
  <c r="B14" i="14" s="1"/>
  <c r="D15" i="14"/>
  <c r="B15" i="14" s="1"/>
  <c r="D173" i="7"/>
  <c r="D14" i="7"/>
  <c r="D21" i="14"/>
  <c r="H20" i="14"/>
  <c r="E113" i="7"/>
  <c r="E114" i="7"/>
  <c r="C20" i="7"/>
  <c r="D21" i="7"/>
  <c r="B21" i="7" s="1"/>
  <c r="D27" i="7"/>
  <c r="B48" i="7"/>
  <c r="B71" i="7"/>
  <c r="B79" i="7"/>
  <c r="E85" i="7"/>
  <c r="M90" i="7"/>
  <c r="U90" i="7"/>
  <c r="AC90" i="7"/>
  <c r="AK90" i="7"/>
  <c r="E94" i="7"/>
  <c r="C119" i="7"/>
  <c r="D13" i="14"/>
  <c r="B27" i="7"/>
  <c r="C165" i="7"/>
  <c r="D12" i="7"/>
  <c r="D13" i="7"/>
  <c r="B13" i="7" s="1"/>
  <c r="B67" i="7"/>
  <c r="B75" i="7"/>
  <c r="B83" i="7"/>
  <c r="I90" i="7"/>
  <c r="Q90" i="7"/>
  <c r="Y90" i="7"/>
  <c r="AG90" i="7"/>
  <c r="D91" i="7"/>
  <c r="E96" i="7"/>
  <c r="C96" i="7" s="1"/>
  <c r="C22" i="7"/>
  <c r="B22" i="7" s="1"/>
  <c r="D29" i="7"/>
  <c r="B29" i="7" s="1"/>
  <c r="D31" i="7"/>
  <c r="B31" i="7" s="1"/>
  <c r="D37" i="7"/>
  <c r="B37" i="7" s="1"/>
  <c r="D39" i="7"/>
  <c r="B39" i="7" s="1"/>
  <c r="B47" i="7"/>
  <c r="B49" i="7"/>
  <c r="B51" i="7"/>
  <c r="D60" i="7"/>
  <c r="B60" i="7" s="1"/>
  <c r="F90" i="7"/>
  <c r="J90" i="7"/>
  <c r="N90" i="7"/>
  <c r="R90" i="7"/>
  <c r="V90" i="7"/>
  <c r="Z90" i="7"/>
  <c r="AD90" i="7"/>
  <c r="AH90" i="7"/>
  <c r="AL90" i="7"/>
  <c r="E90" i="7"/>
  <c r="D93" i="7"/>
  <c r="C93" i="7" s="1"/>
  <c r="D95" i="7"/>
  <c r="C95" i="7" s="1"/>
  <c r="D97" i="7"/>
  <c r="C97" i="7" s="1"/>
  <c r="C108" i="7"/>
  <c r="C113" i="7"/>
  <c r="B135" i="7"/>
  <c r="D178" i="7"/>
  <c r="B21" i="14"/>
  <c r="B23" i="14"/>
  <c r="B25" i="14"/>
  <c r="H63" i="7"/>
  <c r="L63" i="7"/>
  <c r="P63" i="7"/>
  <c r="T63" i="7"/>
  <c r="X63" i="7"/>
  <c r="AB63" i="7"/>
  <c r="AF63" i="7"/>
  <c r="AJ63" i="7"/>
  <c r="F63" i="7"/>
  <c r="J63" i="7"/>
  <c r="N63" i="7"/>
  <c r="R63" i="7"/>
  <c r="V63" i="7"/>
  <c r="Z63" i="7"/>
  <c r="AD63" i="7"/>
  <c r="AH63" i="7"/>
  <c r="AL63" i="7"/>
  <c r="D59" i="7"/>
  <c r="B59" i="7" s="1"/>
  <c r="D61" i="7"/>
  <c r="B61" i="7" s="1"/>
  <c r="D62" i="7"/>
  <c r="B13" i="14"/>
  <c r="D177" i="7"/>
  <c r="D176" i="7"/>
  <c r="C114" i="7"/>
  <c r="C109" i="7"/>
  <c r="C107" i="7"/>
  <c r="D58" i="7"/>
  <c r="B62" i="7"/>
  <c r="D57" i="7"/>
  <c r="B57" i="7" s="1"/>
  <c r="B20" i="7"/>
  <c r="B14" i="7"/>
  <c r="B12" i="7"/>
  <c r="C94" i="7"/>
  <c r="C193" i="7" l="1"/>
  <c r="B58" i="7"/>
  <c r="C91" i="7"/>
  <c r="C90" i="7" s="1"/>
  <c r="B22" i="14"/>
  <c r="B85" i="7"/>
  <c r="F20" i="14"/>
  <c r="D20" i="14" s="1"/>
  <c r="D193" i="7"/>
  <c r="C20" i="14"/>
  <c r="B63" i="7"/>
  <c r="D90" i="7"/>
  <c r="D63" i="7"/>
  <c r="A217" i="7" l="1"/>
  <c r="B20" i="14"/>
  <c r="B193" i="7"/>
  <c r="A44" i="14"/>
  <c r="B217" i="8"/>
  <c r="D198" i="8"/>
  <c r="B198" i="8" s="1"/>
  <c r="C198" i="8"/>
  <c r="D197" i="8"/>
  <c r="C197" i="8"/>
  <c r="D196" i="8"/>
  <c r="C196" i="8"/>
  <c r="D195" i="8"/>
  <c r="C195" i="8"/>
  <c r="D194" i="8"/>
  <c r="C194" i="8"/>
  <c r="B194" i="8"/>
  <c r="O193" i="8"/>
  <c r="N193" i="8"/>
  <c r="M193" i="8"/>
  <c r="L193" i="8"/>
  <c r="K193" i="8"/>
  <c r="J193" i="8"/>
  <c r="I193" i="8"/>
  <c r="H193" i="8"/>
  <c r="D193" i="8" s="1"/>
  <c r="G193" i="8"/>
  <c r="F193" i="8"/>
  <c r="E193" i="8"/>
  <c r="C193" i="8"/>
  <c r="D188" i="8"/>
  <c r="C188" i="8"/>
  <c r="F178" i="8"/>
  <c r="E178" i="8"/>
  <c r="D178" i="8" s="1"/>
  <c r="F177" i="8"/>
  <c r="E177" i="8"/>
  <c r="F176" i="8"/>
  <c r="E176" i="8"/>
  <c r="F175" i="8"/>
  <c r="E175" i="8"/>
  <c r="F174" i="8"/>
  <c r="E174" i="8"/>
  <c r="F173" i="8"/>
  <c r="D173" i="8" s="1"/>
  <c r="E173" i="8"/>
  <c r="E168" i="8"/>
  <c r="D168" i="8"/>
  <c r="C168" i="8" s="1"/>
  <c r="E167" i="8"/>
  <c r="D167" i="8"/>
  <c r="E166" i="8"/>
  <c r="D166" i="8"/>
  <c r="C166" i="8"/>
  <c r="E165" i="8"/>
  <c r="C165" i="8" s="1"/>
  <c r="D165" i="8"/>
  <c r="D160" i="8"/>
  <c r="D159" i="8"/>
  <c r="D158" i="8"/>
  <c r="D157" i="8"/>
  <c r="D156" i="8"/>
  <c r="D155" i="8"/>
  <c r="D143" i="8"/>
  <c r="D142" i="8"/>
  <c r="B135" i="8"/>
  <c r="C119" i="8"/>
  <c r="C118" i="8"/>
  <c r="E114" i="8"/>
  <c r="D114" i="8"/>
  <c r="C114" i="8" s="1"/>
  <c r="E113" i="8"/>
  <c r="C113" i="8" s="1"/>
  <c r="D113" i="8"/>
  <c r="E109" i="8"/>
  <c r="D109" i="8"/>
  <c r="E108" i="8"/>
  <c r="D108" i="8"/>
  <c r="E107" i="8"/>
  <c r="D107" i="8"/>
  <c r="E97" i="8"/>
  <c r="D97" i="8"/>
  <c r="C97" i="8" s="1"/>
  <c r="E96" i="8"/>
  <c r="D96" i="8"/>
  <c r="E95" i="8"/>
  <c r="D95" i="8"/>
  <c r="E94" i="8"/>
  <c r="D94" i="8"/>
  <c r="E93" i="8"/>
  <c r="D93" i="8"/>
  <c r="E92" i="8"/>
  <c r="D92" i="8"/>
  <c r="C92" i="8" s="1"/>
  <c r="E91" i="8"/>
  <c r="D91" i="8"/>
  <c r="C91" i="8" s="1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85" i="8"/>
  <c r="D85" i="8"/>
  <c r="C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2" i="8"/>
  <c r="C62" i="8"/>
  <c r="D61" i="8"/>
  <c r="C61" i="8"/>
  <c r="B61" i="8" s="1"/>
  <c r="D60" i="8"/>
  <c r="C60" i="8"/>
  <c r="B60" i="8" s="1"/>
  <c r="D59" i="8"/>
  <c r="C59" i="8"/>
  <c r="D58" i="8"/>
  <c r="C58" i="8"/>
  <c r="D57" i="8"/>
  <c r="C57" i="8"/>
  <c r="B57" i="8" s="1"/>
  <c r="D52" i="8"/>
  <c r="C52" i="8"/>
  <c r="B52" i="8" s="1"/>
  <c r="D51" i="8"/>
  <c r="C51" i="8"/>
  <c r="D50" i="8"/>
  <c r="C50" i="8"/>
  <c r="D49" i="8"/>
  <c r="C49" i="8"/>
  <c r="D48" i="8"/>
  <c r="C48" i="8"/>
  <c r="B48" i="8"/>
  <c r="D47" i="8"/>
  <c r="C47" i="8"/>
  <c r="D42" i="8"/>
  <c r="C42" i="8"/>
  <c r="B42" i="8" s="1"/>
  <c r="D41" i="8"/>
  <c r="C41" i="8"/>
  <c r="B41" i="8"/>
  <c r="D40" i="8"/>
  <c r="C40" i="8"/>
  <c r="D39" i="8"/>
  <c r="C39" i="8"/>
  <c r="B39" i="8" s="1"/>
  <c r="D38" i="8"/>
  <c r="C38" i="8"/>
  <c r="D37" i="8"/>
  <c r="C37" i="8"/>
  <c r="B37" i="8" s="1"/>
  <c r="D32" i="8"/>
  <c r="C32" i="8"/>
  <c r="D31" i="8"/>
  <c r="C31" i="8"/>
  <c r="D30" i="8"/>
  <c r="C30" i="8"/>
  <c r="D29" i="8"/>
  <c r="C29" i="8"/>
  <c r="B29" i="8" s="1"/>
  <c r="D28" i="8"/>
  <c r="C28" i="8"/>
  <c r="D27" i="8"/>
  <c r="C27" i="8"/>
  <c r="D22" i="8"/>
  <c r="C22" i="8"/>
  <c r="D21" i="8"/>
  <c r="C21" i="8"/>
  <c r="B21" i="8"/>
  <c r="D20" i="8"/>
  <c r="C20" i="8"/>
  <c r="D19" i="8"/>
  <c r="C19" i="8"/>
  <c r="B19" i="8" s="1"/>
  <c r="D14" i="8"/>
  <c r="C14" i="8"/>
  <c r="D13" i="8"/>
  <c r="C13" i="8"/>
  <c r="B13" i="8" s="1"/>
  <c r="D12" i="8"/>
  <c r="C12" i="8"/>
  <c r="A5" i="8"/>
  <c r="A4" i="8"/>
  <c r="A3" i="8"/>
  <c r="A2" i="8"/>
  <c r="C96" i="8" l="1"/>
  <c r="B58" i="8"/>
  <c r="C93" i="8"/>
  <c r="D174" i="8"/>
  <c r="B196" i="8"/>
  <c r="B22" i="8"/>
  <c r="B28" i="8"/>
  <c r="B30" i="8"/>
  <c r="B32" i="8"/>
  <c r="B40" i="8"/>
  <c r="B49" i="8"/>
  <c r="B51" i="8"/>
  <c r="C108" i="8"/>
  <c r="D175" i="8"/>
  <c r="B188" i="8"/>
  <c r="D90" i="8"/>
  <c r="D177" i="8"/>
  <c r="B12" i="8"/>
  <c r="B27" i="8"/>
  <c r="B38" i="8"/>
  <c r="B47" i="8"/>
  <c r="B50" i="8"/>
  <c r="C63" i="8"/>
  <c r="B59" i="8"/>
  <c r="B63" i="8" s="1"/>
  <c r="B62" i="8"/>
  <c r="E90" i="8"/>
  <c r="D176" i="8"/>
  <c r="B14" i="8"/>
  <c r="B20" i="8"/>
  <c r="B31" i="8"/>
  <c r="D63" i="8"/>
  <c r="B85" i="8"/>
  <c r="C95" i="8"/>
  <c r="C107" i="8"/>
  <c r="C109" i="8"/>
  <c r="C167" i="8"/>
  <c r="B193" i="8"/>
  <c r="B195" i="8"/>
  <c r="B197" i="8"/>
  <c r="C94" i="8"/>
  <c r="C90" i="8" l="1"/>
  <c r="A217" i="8" s="1"/>
  <c r="B217" i="6"/>
  <c r="D198" i="6"/>
  <c r="C198" i="6"/>
  <c r="B198" i="6" s="1"/>
  <c r="D197" i="6"/>
  <c r="C197" i="6"/>
  <c r="D196" i="6"/>
  <c r="C196" i="6"/>
  <c r="D195" i="6"/>
  <c r="C195" i="6"/>
  <c r="B195" i="6" s="1"/>
  <c r="D194" i="6"/>
  <c r="C194" i="6"/>
  <c r="O193" i="6"/>
  <c r="N193" i="6"/>
  <c r="M193" i="6"/>
  <c r="L193" i="6"/>
  <c r="K193" i="6"/>
  <c r="J193" i="6"/>
  <c r="I193" i="6"/>
  <c r="H193" i="6"/>
  <c r="G193" i="6"/>
  <c r="F193" i="6"/>
  <c r="E193" i="6"/>
  <c r="D188" i="6"/>
  <c r="C188" i="6"/>
  <c r="F178" i="6"/>
  <c r="E178" i="6"/>
  <c r="D178" i="6"/>
  <c r="F177" i="6"/>
  <c r="E177" i="6"/>
  <c r="D177" i="6" s="1"/>
  <c r="F176" i="6"/>
  <c r="E176" i="6"/>
  <c r="F175" i="6"/>
  <c r="E175" i="6"/>
  <c r="F174" i="6"/>
  <c r="D174" i="6" s="1"/>
  <c r="E174" i="6"/>
  <c r="F173" i="6"/>
  <c r="E173" i="6"/>
  <c r="E168" i="6"/>
  <c r="D168" i="6"/>
  <c r="E167" i="6"/>
  <c r="D167" i="6"/>
  <c r="E166" i="6"/>
  <c r="C166" i="6" s="1"/>
  <c r="D166" i="6"/>
  <c r="E165" i="6"/>
  <c r="D165" i="6"/>
  <c r="C165" i="6" s="1"/>
  <c r="D160" i="6"/>
  <c r="D159" i="6"/>
  <c r="D158" i="6"/>
  <c r="D157" i="6"/>
  <c r="D156" i="6"/>
  <c r="D155" i="6"/>
  <c r="D143" i="6"/>
  <c r="D142" i="6"/>
  <c r="B135" i="6"/>
  <c r="C119" i="6"/>
  <c r="C118" i="6"/>
  <c r="E114" i="6"/>
  <c r="D114" i="6"/>
  <c r="C114" i="6" s="1"/>
  <c r="E113" i="6"/>
  <c r="D113" i="6"/>
  <c r="C113" i="6" s="1"/>
  <c r="E109" i="6"/>
  <c r="D109" i="6"/>
  <c r="E108" i="6"/>
  <c r="D108" i="6"/>
  <c r="E107" i="6"/>
  <c r="D107" i="6"/>
  <c r="E97" i="6"/>
  <c r="C97" i="6" s="1"/>
  <c r="D97" i="6"/>
  <c r="E96" i="6"/>
  <c r="D96" i="6"/>
  <c r="C96" i="6" s="1"/>
  <c r="E95" i="6"/>
  <c r="D95" i="6"/>
  <c r="C95" i="6" s="1"/>
  <c r="E94" i="6"/>
  <c r="D94" i="6"/>
  <c r="E93" i="6"/>
  <c r="D93" i="6"/>
  <c r="C93" i="6" s="1"/>
  <c r="E92" i="6"/>
  <c r="D92" i="6"/>
  <c r="C92" i="6" s="1"/>
  <c r="E91" i="6"/>
  <c r="D91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85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2" i="6"/>
  <c r="C62" i="6"/>
  <c r="D61" i="6"/>
  <c r="C61" i="6"/>
  <c r="B61" i="6"/>
  <c r="D60" i="6"/>
  <c r="C60" i="6"/>
  <c r="D59" i="6"/>
  <c r="C59" i="6"/>
  <c r="D58" i="6"/>
  <c r="C58" i="6"/>
  <c r="D57" i="6"/>
  <c r="C57" i="6"/>
  <c r="B57" i="6" s="1"/>
  <c r="D52" i="6"/>
  <c r="C52" i="6"/>
  <c r="D51" i="6"/>
  <c r="C51" i="6"/>
  <c r="D50" i="6"/>
  <c r="C50" i="6"/>
  <c r="D49" i="6"/>
  <c r="C49" i="6"/>
  <c r="D48" i="6"/>
  <c r="C48" i="6"/>
  <c r="D47" i="6"/>
  <c r="B47" i="6" s="1"/>
  <c r="C47" i="6"/>
  <c r="D42" i="6"/>
  <c r="C42" i="6"/>
  <c r="D41" i="6"/>
  <c r="B41" i="6" s="1"/>
  <c r="C41" i="6"/>
  <c r="D40" i="6"/>
  <c r="C40" i="6"/>
  <c r="D39" i="6"/>
  <c r="C39" i="6"/>
  <c r="D38" i="6"/>
  <c r="C38" i="6"/>
  <c r="D37" i="6"/>
  <c r="B37" i="6" s="1"/>
  <c r="C37" i="6"/>
  <c r="D32" i="6"/>
  <c r="C32" i="6"/>
  <c r="D31" i="6"/>
  <c r="C31" i="6"/>
  <c r="D30" i="6"/>
  <c r="C30" i="6"/>
  <c r="D29" i="6"/>
  <c r="C29" i="6"/>
  <c r="B29" i="6" s="1"/>
  <c r="D28" i="6"/>
  <c r="C28" i="6"/>
  <c r="D27" i="6"/>
  <c r="C27" i="6"/>
  <c r="D22" i="6"/>
  <c r="C22" i="6"/>
  <c r="D21" i="6"/>
  <c r="C21" i="6"/>
  <c r="D20" i="6"/>
  <c r="C20" i="6"/>
  <c r="D19" i="6"/>
  <c r="C19" i="6"/>
  <c r="D14" i="6"/>
  <c r="C14" i="6"/>
  <c r="D13" i="6"/>
  <c r="B13" i="6" s="1"/>
  <c r="C13" i="6"/>
  <c r="D12" i="6"/>
  <c r="C12" i="6"/>
  <c r="A5" i="6"/>
  <c r="A4" i="6"/>
  <c r="A3" i="6"/>
  <c r="A2" i="6"/>
  <c r="B21" i="6" l="1"/>
  <c r="B27" i="6"/>
  <c r="B38" i="6"/>
  <c r="B40" i="6"/>
  <c r="B42" i="6"/>
  <c r="B48" i="6"/>
  <c r="B50" i="6"/>
  <c r="B52" i="6"/>
  <c r="D173" i="6"/>
  <c r="D175" i="6"/>
  <c r="B194" i="6"/>
  <c r="D193" i="6"/>
  <c r="B12" i="6"/>
  <c r="B14" i="6"/>
  <c r="B20" i="6"/>
  <c r="B22" i="6"/>
  <c r="B28" i="6"/>
  <c r="B49" i="6"/>
  <c r="B62" i="6"/>
  <c r="E90" i="6"/>
  <c r="C108" i="6"/>
  <c r="C168" i="6"/>
  <c r="C193" i="6"/>
  <c r="C63" i="6"/>
  <c r="B85" i="6"/>
  <c r="B31" i="6"/>
  <c r="D90" i="6"/>
  <c r="B197" i="6"/>
  <c r="B51" i="6"/>
  <c r="B59" i="6"/>
  <c r="B19" i="6"/>
  <c r="B30" i="6"/>
  <c r="B32" i="6"/>
  <c r="B39" i="6"/>
  <c r="B58" i="6"/>
  <c r="B60" i="6"/>
  <c r="C91" i="6"/>
  <c r="C107" i="6"/>
  <c r="C109" i="6"/>
  <c r="C167" i="6"/>
  <c r="D176" i="6"/>
  <c r="B188" i="6"/>
  <c r="B196" i="6"/>
  <c r="D63" i="6"/>
  <c r="C94" i="6"/>
  <c r="C90" i="6" s="1"/>
  <c r="B63" i="6" l="1"/>
  <c r="B193" i="6"/>
  <c r="A217" i="6"/>
  <c r="B217" i="5"/>
  <c r="D198" i="5"/>
  <c r="C198" i="5"/>
  <c r="B198" i="5" s="1"/>
  <c r="D197" i="5"/>
  <c r="C197" i="5"/>
  <c r="D196" i="5"/>
  <c r="B196" i="5" s="1"/>
  <c r="C196" i="5"/>
  <c r="D195" i="5"/>
  <c r="C195" i="5"/>
  <c r="D194" i="5"/>
  <c r="C194" i="5"/>
  <c r="O193" i="5"/>
  <c r="N193" i="5"/>
  <c r="M193" i="5"/>
  <c r="L193" i="5"/>
  <c r="K193" i="5"/>
  <c r="J193" i="5"/>
  <c r="I193" i="5"/>
  <c r="H193" i="5"/>
  <c r="G193" i="5"/>
  <c r="F193" i="5"/>
  <c r="E193" i="5"/>
  <c r="D188" i="5"/>
  <c r="C188" i="5"/>
  <c r="B188" i="5" s="1"/>
  <c r="F178" i="5"/>
  <c r="E178" i="5"/>
  <c r="F177" i="5"/>
  <c r="E177" i="5"/>
  <c r="F176" i="5"/>
  <c r="E176" i="5"/>
  <c r="F175" i="5"/>
  <c r="E175" i="5"/>
  <c r="D175" i="5" s="1"/>
  <c r="F174" i="5"/>
  <c r="E174" i="5"/>
  <c r="F173" i="5"/>
  <c r="E173" i="5"/>
  <c r="D173" i="5"/>
  <c r="E168" i="5"/>
  <c r="D168" i="5"/>
  <c r="E167" i="5"/>
  <c r="D167" i="5"/>
  <c r="C167" i="5" s="1"/>
  <c r="E166" i="5"/>
  <c r="D166" i="5"/>
  <c r="C166" i="5" s="1"/>
  <c r="E165" i="5"/>
  <c r="D165" i="5"/>
  <c r="D160" i="5"/>
  <c r="D159" i="5"/>
  <c r="D158" i="5"/>
  <c r="D157" i="5"/>
  <c r="D156" i="5"/>
  <c r="D155" i="5"/>
  <c r="D143" i="5"/>
  <c r="D142" i="5"/>
  <c r="B135" i="5"/>
  <c r="C119" i="5"/>
  <c r="C118" i="5"/>
  <c r="E114" i="5"/>
  <c r="D114" i="5"/>
  <c r="E113" i="5"/>
  <c r="D113" i="5"/>
  <c r="E109" i="5"/>
  <c r="D109" i="5"/>
  <c r="E108" i="5"/>
  <c r="D108" i="5"/>
  <c r="E107" i="5"/>
  <c r="D107" i="5"/>
  <c r="E97" i="5"/>
  <c r="D97" i="5"/>
  <c r="C97" i="5" s="1"/>
  <c r="E96" i="5"/>
  <c r="D96" i="5"/>
  <c r="E95" i="5"/>
  <c r="D95" i="5"/>
  <c r="E94" i="5"/>
  <c r="D94" i="5"/>
  <c r="E93" i="5"/>
  <c r="D93" i="5"/>
  <c r="C93" i="5"/>
  <c r="E92" i="5"/>
  <c r="D92" i="5"/>
  <c r="C92" i="5" s="1"/>
  <c r="E91" i="5"/>
  <c r="D91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85" i="5"/>
  <c r="D85" i="5"/>
  <c r="C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2" i="5"/>
  <c r="C62" i="5"/>
  <c r="D61" i="5"/>
  <c r="B61" i="5" s="1"/>
  <c r="C61" i="5"/>
  <c r="D60" i="5"/>
  <c r="C60" i="5"/>
  <c r="D59" i="5"/>
  <c r="B59" i="5" s="1"/>
  <c r="C59" i="5"/>
  <c r="D58" i="5"/>
  <c r="C58" i="5"/>
  <c r="D57" i="5"/>
  <c r="B57" i="5" s="1"/>
  <c r="C57" i="5"/>
  <c r="D52" i="5"/>
  <c r="C52" i="5"/>
  <c r="B52" i="5" s="1"/>
  <c r="D51" i="5"/>
  <c r="C51" i="5"/>
  <c r="D50" i="5"/>
  <c r="C50" i="5"/>
  <c r="B50" i="5" s="1"/>
  <c r="D49" i="5"/>
  <c r="C49" i="5"/>
  <c r="B49" i="5" s="1"/>
  <c r="D48" i="5"/>
  <c r="C48" i="5"/>
  <c r="D47" i="5"/>
  <c r="C47" i="5"/>
  <c r="D42" i="5"/>
  <c r="C42" i="5"/>
  <c r="D41" i="5"/>
  <c r="C41" i="5"/>
  <c r="D40" i="5"/>
  <c r="C40" i="5"/>
  <c r="B40" i="5" s="1"/>
  <c r="D39" i="5"/>
  <c r="C39" i="5"/>
  <c r="D38" i="5"/>
  <c r="C38" i="5"/>
  <c r="B38" i="5" s="1"/>
  <c r="D37" i="5"/>
  <c r="C37" i="5"/>
  <c r="D32" i="5"/>
  <c r="C32" i="5"/>
  <c r="D31" i="5"/>
  <c r="B31" i="5" s="1"/>
  <c r="C31" i="5"/>
  <c r="D30" i="5"/>
  <c r="C30" i="5"/>
  <c r="D29" i="5"/>
  <c r="B29" i="5" s="1"/>
  <c r="C29" i="5"/>
  <c r="D28" i="5"/>
  <c r="C28" i="5"/>
  <c r="D27" i="5"/>
  <c r="C27" i="5"/>
  <c r="D22" i="5"/>
  <c r="C22" i="5"/>
  <c r="D21" i="5"/>
  <c r="C21" i="5"/>
  <c r="B21" i="5" s="1"/>
  <c r="D20" i="5"/>
  <c r="C20" i="5"/>
  <c r="D19" i="5"/>
  <c r="C19" i="5"/>
  <c r="D14" i="5"/>
  <c r="C14" i="5"/>
  <c r="D13" i="5"/>
  <c r="C13" i="5"/>
  <c r="D12" i="5"/>
  <c r="C12" i="5"/>
  <c r="A5" i="5"/>
  <c r="A4" i="5"/>
  <c r="A3" i="5"/>
  <c r="A2" i="5"/>
  <c r="B60" i="5" l="1"/>
  <c r="C165" i="5"/>
  <c r="B13" i="5"/>
  <c r="B19" i="5"/>
  <c r="B37" i="5"/>
  <c r="C95" i="5"/>
  <c r="C113" i="5"/>
  <c r="D177" i="5"/>
  <c r="D193" i="5"/>
  <c r="B12" i="5"/>
  <c r="B22" i="5"/>
  <c r="B28" i="5"/>
  <c r="B41" i="5"/>
  <c r="B47" i="5"/>
  <c r="C107" i="5"/>
  <c r="C109" i="5"/>
  <c r="D174" i="5"/>
  <c r="D178" i="5"/>
  <c r="C193" i="5"/>
  <c r="B194" i="5"/>
  <c r="B14" i="5"/>
  <c r="B20" i="5"/>
  <c r="B27" i="5"/>
  <c r="B42" i="5"/>
  <c r="B48" i="5"/>
  <c r="B51" i="5"/>
  <c r="C63" i="5"/>
  <c r="B62" i="5"/>
  <c r="C91" i="5"/>
  <c r="C114" i="5"/>
  <c r="D176" i="5"/>
  <c r="B195" i="5"/>
  <c r="B197" i="5"/>
  <c r="B85" i="5"/>
  <c r="B30" i="5"/>
  <c r="B32" i="5"/>
  <c r="B39" i="5"/>
  <c r="B58" i="5"/>
  <c r="D90" i="5"/>
  <c r="C96" i="5"/>
  <c r="C108" i="5"/>
  <c r="C168" i="5"/>
  <c r="B193" i="5"/>
  <c r="B63" i="5"/>
  <c r="D63" i="5"/>
  <c r="C94" i="5"/>
  <c r="E90" i="5"/>
  <c r="C90" i="5" l="1"/>
  <c r="A217" i="5" s="1"/>
  <c r="B217" i="4"/>
  <c r="D198" i="4"/>
  <c r="C198" i="4"/>
  <c r="B198" i="4" s="1"/>
  <c r="D197" i="4"/>
  <c r="C197" i="4"/>
  <c r="D196" i="4"/>
  <c r="C196" i="4"/>
  <c r="D195" i="4"/>
  <c r="C195" i="4"/>
  <c r="D194" i="4"/>
  <c r="C194" i="4"/>
  <c r="O193" i="4"/>
  <c r="N193" i="4"/>
  <c r="M193" i="4"/>
  <c r="L193" i="4"/>
  <c r="K193" i="4"/>
  <c r="J193" i="4"/>
  <c r="I193" i="4"/>
  <c r="H193" i="4"/>
  <c r="G193" i="4"/>
  <c r="F193" i="4"/>
  <c r="E193" i="4"/>
  <c r="D188" i="4"/>
  <c r="C188" i="4"/>
  <c r="F178" i="4"/>
  <c r="E178" i="4"/>
  <c r="D178" i="4"/>
  <c r="F177" i="4"/>
  <c r="E177" i="4"/>
  <c r="D177" i="4" s="1"/>
  <c r="F176" i="4"/>
  <c r="E176" i="4"/>
  <c r="D176" i="4" s="1"/>
  <c r="F175" i="4"/>
  <c r="E175" i="4"/>
  <c r="D175" i="4" s="1"/>
  <c r="F174" i="4"/>
  <c r="E174" i="4"/>
  <c r="D174" i="4" s="1"/>
  <c r="F173" i="4"/>
  <c r="E173" i="4"/>
  <c r="E168" i="4"/>
  <c r="D168" i="4"/>
  <c r="E167" i="4"/>
  <c r="D167" i="4"/>
  <c r="E166" i="4"/>
  <c r="D166" i="4"/>
  <c r="E165" i="4"/>
  <c r="D165" i="4"/>
  <c r="C165" i="4" s="1"/>
  <c r="D160" i="4"/>
  <c r="D159" i="4"/>
  <c r="D158" i="4"/>
  <c r="D157" i="4"/>
  <c r="D156" i="4"/>
  <c r="D155" i="4"/>
  <c r="D143" i="4"/>
  <c r="D142" i="4"/>
  <c r="B135" i="4"/>
  <c r="C119" i="4"/>
  <c r="C118" i="4"/>
  <c r="E114" i="4"/>
  <c r="D114" i="4"/>
  <c r="E113" i="4"/>
  <c r="C113" i="4" s="1"/>
  <c r="D113" i="4"/>
  <c r="E109" i="4"/>
  <c r="D109" i="4"/>
  <c r="C109" i="4" s="1"/>
  <c r="E108" i="4"/>
  <c r="D108" i="4"/>
  <c r="C108" i="4" s="1"/>
  <c r="E107" i="4"/>
  <c r="D107" i="4"/>
  <c r="C107" i="4" s="1"/>
  <c r="E97" i="4"/>
  <c r="D97" i="4"/>
  <c r="C97" i="4" s="1"/>
  <c r="E96" i="4"/>
  <c r="D96" i="4"/>
  <c r="E95" i="4"/>
  <c r="D95" i="4"/>
  <c r="E94" i="4"/>
  <c r="D94" i="4"/>
  <c r="E93" i="4"/>
  <c r="D93" i="4"/>
  <c r="E92" i="4"/>
  <c r="D92" i="4"/>
  <c r="C92" i="4" s="1"/>
  <c r="E91" i="4"/>
  <c r="D91" i="4"/>
  <c r="C91" i="4" s="1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85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85" i="4" s="1"/>
  <c r="B68" i="4"/>
  <c r="B67" i="4"/>
  <c r="B66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2" i="4"/>
  <c r="C62" i="4"/>
  <c r="D61" i="4"/>
  <c r="C61" i="4"/>
  <c r="B61" i="4"/>
  <c r="D60" i="4"/>
  <c r="C60" i="4"/>
  <c r="B60" i="4" s="1"/>
  <c r="D59" i="4"/>
  <c r="C59" i="4"/>
  <c r="D58" i="4"/>
  <c r="C58" i="4"/>
  <c r="B58" i="4" s="1"/>
  <c r="D57" i="4"/>
  <c r="C57" i="4"/>
  <c r="C63" i="4" s="1"/>
  <c r="D52" i="4"/>
  <c r="C52" i="4"/>
  <c r="D51" i="4"/>
  <c r="C51" i="4"/>
  <c r="D50" i="4"/>
  <c r="C50" i="4"/>
  <c r="D49" i="4"/>
  <c r="C49" i="4"/>
  <c r="D48" i="4"/>
  <c r="C48" i="4"/>
  <c r="B48" i="4" s="1"/>
  <c r="D47" i="4"/>
  <c r="C47" i="4"/>
  <c r="B47" i="4" s="1"/>
  <c r="D42" i="4"/>
  <c r="C42" i="4"/>
  <c r="B42" i="4" s="1"/>
  <c r="D41" i="4"/>
  <c r="C41" i="4"/>
  <c r="B41" i="4" s="1"/>
  <c r="D40" i="4"/>
  <c r="C40" i="4"/>
  <c r="D39" i="4"/>
  <c r="C39" i="4"/>
  <c r="D38" i="4"/>
  <c r="C38" i="4"/>
  <c r="D37" i="4"/>
  <c r="C37" i="4"/>
  <c r="B37" i="4" s="1"/>
  <c r="D32" i="4"/>
  <c r="C32" i="4"/>
  <c r="D31" i="4"/>
  <c r="C31" i="4"/>
  <c r="D30" i="4"/>
  <c r="C30" i="4"/>
  <c r="D29" i="4"/>
  <c r="C29" i="4"/>
  <c r="D28" i="4"/>
  <c r="C28" i="4"/>
  <c r="D27" i="4"/>
  <c r="C27" i="4"/>
  <c r="D22" i="4"/>
  <c r="C22" i="4"/>
  <c r="D21" i="4"/>
  <c r="B21" i="4" s="1"/>
  <c r="C21" i="4"/>
  <c r="D20" i="4"/>
  <c r="C20" i="4"/>
  <c r="D19" i="4"/>
  <c r="C19" i="4"/>
  <c r="D14" i="4"/>
  <c r="C14" i="4"/>
  <c r="D13" i="4"/>
  <c r="C13" i="4"/>
  <c r="D12" i="4"/>
  <c r="B12" i="4" s="1"/>
  <c r="C12" i="4"/>
  <c r="A5" i="4"/>
  <c r="A4" i="4"/>
  <c r="A3" i="4"/>
  <c r="A2" i="4"/>
  <c r="B14" i="4" l="1"/>
  <c r="B20" i="4"/>
  <c r="B30" i="4"/>
  <c r="B32" i="4"/>
  <c r="B49" i="4"/>
  <c r="C166" i="4"/>
  <c r="C193" i="4"/>
  <c r="B193" i="4" s="1"/>
  <c r="B194" i="4"/>
  <c r="D193" i="4"/>
  <c r="B13" i="4"/>
  <c r="B19" i="4"/>
  <c r="B29" i="4"/>
  <c r="B31" i="4"/>
  <c r="C93" i="4"/>
  <c r="B22" i="4"/>
  <c r="B28" i="4"/>
  <c r="B39" i="4"/>
  <c r="B50" i="4"/>
  <c r="B52" i="4"/>
  <c r="B59" i="4"/>
  <c r="B63" i="4" s="1"/>
  <c r="D90" i="4"/>
  <c r="C96" i="4"/>
  <c r="C167" i="4"/>
  <c r="D173" i="4"/>
  <c r="B195" i="4"/>
  <c r="B197" i="4"/>
  <c r="B27" i="4"/>
  <c r="B38" i="4"/>
  <c r="B40" i="4"/>
  <c r="B51" i="4"/>
  <c r="B57" i="4"/>
  <c r="B62" i="4"/>
  <c r="E90" i="4"/>
  <c r="C95" i="4"/>
  <c r="C114" i="4"/>
  <c r="C168" i="4"/>
  <c r="B188" i="4"/>
  <c r="B196" i="4"/>
  <c r="D63" i="4"/>
  <c r="C94" i="4"/>
  <c r="C90" i="4" l="1"/>
  <c r="A217" i="4" s="1"/>
  <c r="B217" i="3"/>
  <c r="D198" i="3"/>
  <c r="C198" i="3"/>
  <c r="B198" i="3" s="1"/>
  <c r="D197" i="3"/>
  <c r="C197" i="3"/>
  <c r="D196" i="3"/>
  <c r="C196" i="3"/>
  <c r="D195" i="3"/>
  <c r="C195" i="3"/>
  <c r="D194" i="3"/>
  <c r="C194" i="3"/>
  <c r="O193" i="3"/>
  <c r="N193" i="3"/>
  <c r="M193" i="3"/>
  <c r="L193" i="3"/>
  <c r="K193" i="3"/>
  <c r="J193" i="3"/>
  <c r="I193" i="3"/>
  <c r="H193" i="3"/>
  <c r="G193" i="3"/>
  <c r="F193" i="3"/>
  <c r="E193" i="3"/>
  <c r="C193" i="3" s="1"/>
  <c r="D188" i="3"/>
  <c r="C188" i="3"/>
  <c r="F178" i="3"/>
  <c r="E178" i="3"/>
  <c r="D178" i="3"/>
  <c r="F177" i="3"/>
  <c r="E177" i="3"/>
  <c r="D177" i="3" s="1"/>
  <c r="F176" i="3"/>
  <c r="E176" i="3"/>
  <c r="D176" i="3" s="1"/>
  <c r="F175" i="3"/>
  <c r="E175" i="3"/>
  <c r="D175" i="3" s="1"/>
  <c r="F174" i="3"/>
  <c r="E174" i="3"/>
  <c r="D174" i="3" s="1"/>
  <c r="F173" i="3"/>
  <c r="E173" i="3"/>
  <c r="E168" i="3"/>
  <c r="D168" i="3"/>
  <c r="E167" i="3"/>
  <c r="D167" i="3"/>
  <c r="E166" i="3"/>
  <c r="D166" i="3"/>
  <c r="E165" i="3"/>
  <c r="D165" i="3"/>
  <c r="C165" i="3" s="1"/>
  <c r="D160" i="3"/>
  <c r="D159" i="3"/>
  <c r="D158" i="3"/>
  <c r="D157" i="3"/>
  <c r="D156" i="3"/>
  <c r="D155" i="3"/>
  <c r="D143" i="3"/>
  <c r="D142" i="3"/>
  <c r="B135" i="3"/>
  <c r="C119" i="3"/>
  <c r="C118" i="3"/>
  <c r="E114" i="3"/>
  <c r="D114" i="3"/>
  <c r="E113" i="3"/>
  <c r="C113" i="3" s="1"/>
  <c r="D113" i="3"/>
  <c r="E109" i="3"/>
  <c r="D109" i="3"/>
  <c r="C109" i="3" s="1"/>
  <c r="E108" i="3"/>
  <c r="D108" i="3"/>
  <c r="C108" i="3" s="1"/>
  <c r="E107" i="3"/>
  <c r="D107" i="3"/>
  <c r="C107" i="3" s="1"/>
  <c r="E97" i="3"/>
  <c r="D97" i="3"/>
  <c r="C97" i="3" s="1"/>
  <c r="E96" i="3"/>
  <c r="D96" i="3"/>
  <c r="E95" i="3"/>
  <c r="D95" i="3"/>
  <c r="E94" i="3"/>
  <c r="D94" i="3"/>
  <c r="E93" i="3"/>
  <c r="D93" i="3"/>
  <c r="E92" i="3"/>
  <c r="D92" i="3"/>
  <c r="C92" i="3" s="1"/>
  <c r="E91" i="3"/>
  <c r="D91" i="3"/>
  <c r="C91" i="3" s="1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85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85" i="3" s="1"/>
  <c r="B68" i="3"/>
  <c r="B67" i="3"/>
  <c r="B66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2" i="3"/>
  <c r="C62" i="3"/>
  <c r="D61" i="3"/>
  <c r="C61" i="3"/>
  <c r="B61" i="3"/>
  <c r="D60" i="3"/>
  <c r="C60" i="3"/>
  <c r="B60" i="3" s="1"/>
  <c r="D59" i="3"/>
  <c r="C59" i="3"/>
  <c r="D58" i="3"/>
  <c r="C58" i="3"/>
  <c r="B58" i="3" s="1"/>
  <c r="D57" i="3"/>
  <c r="C57" i="3"/>
  <c r="C63" i="3" s="1"/>
  <c r="D52" i="3"/>
  <c r="C52" i="3"/>
  <c r="D51" i="3"/>
  <c r="C51" i="3"/>
  <c r="D50" i="3"/>
  <c r="C50" i="3"/>
  <c r="D49" i="3"/>
  <c r="C49" i="3"/>
  <c r="D48" i="3"/>
  <c r="C48" i="3"/>
  <c r="B48" i="3" s="1"/>
  <c r="D47" i="3"/>
  <c r="C47" i="3"/>
  <c r="B47" i="3" s="1"/>
  <c r="D42" i="3"/>
  <c r="C42" i="3"/>
  <c r="B42" i="3" s="1"/>
  <c r="D41" i="3"/>
  <c r="C41" i="3"/>
  <c r="B41" i="3" s="1"/>
  <c r="D40" i="3"/>
  <c r="C40" i="3"/>
  <c r="D39" i="3"/>
  <c r="C39" i="3"/>
  <c r="D38" i="3"/>
  <c r="C38" i="3"/>
  <c r="D37" i="3"/>
  <c r="C37" i="3"/>
  <c r="B37" i="3" s="1"/>
  <c r="D32" i="3"/>
  <c r="C32" i="3"/>
  <c r="B32" i="3" s="1"/>
  <c r="D31" i="3"/>
  <c r="C31" i="3"/>
  <c r="D30" i="3"/>
  <c r="C30" i="3"/>
  <c r="B30" i="3" s="1"/>
  <c r="D29" i="3"/>
  <c r="C29" i="3"/>
  <c r="D28" i="3"/>
  <c r="C28" i="3"/>
  <c r="D27" i="3"/>
  <c r="C27" i="3"/>
  <c r="D22" i="3"/>
  <c r="C22" i="3"/>
  <c r="D21" i="3"/>
  <c r="B21" i="3" s="1"/>
  <c r="C21" i="3"/>
  <c r="D20" i="3"/>
  <c r="C20" i="3"/>
  <c r="B20" i="3" s="1"/>
  <c r="D19" i="3"/>
  <c r="C19" i="3"/>
  <c r="D14" i="3"/>
  <c r="C14" i="3"/>
  <c r="B14" i="3" s="1"/>
  <c r="D13" i="3"/>
  <c r="C13" i="3"/>
  <c r="D12" i="3"/>
  <c r="C12" i="3"/>
  <c r="A5" i="3"/>
  <c r="A4" i="3"/>
  <c r="A3" i="3"/>
  <c r="A2" i="3"/>
  <c r="C166" i="3" l="1"/>
  <c r="B194" i="3"/>
  <c r="B12" i="3"/>
  <c r="D193" i="3"/>
  <c r="B193" i="3" s="1"/>
  <c r="B49" i="3"/>
  <c r="B13" i="3"/>
  <c r="B19" i="3"/>
  <c r="B29" i="3"/>
  <c r="B31" i="3"/>
  <c r="C93" i="3"/>
  <c r="B22" i="3"/>
  <c r="B28" i="3"/>
  <c r="B39" i="3"/>
  <c r="B50" i="3"/>
  <c r="B52" i="3"/>
  <c r="B59" i="3"/>
  <c r="D90" i="3"/>
  <c r="C96" i="3"/>
  <c r="C167" i="3"/>
  <c r="D173" i="3"/>
  <c r="B195" i="3"/>
  <c r="B197" i="3"/>
  <c r="B27" i="3"/>
  <c r="B38" i="3"/>
  <c r="B40" i="3"/>
  <c r="B51" i="3"/>
  <c r="B57" i="3"/>
  <c r="B63" i="3" s="1"/>
  <c r="B62" i="3"/>
  <c r="E90" i="3"/>
  <c r="C95" i="3"/>
  <c r="C114" i="3"/>
  <c r="C168" i="3"/>
  <c r="B188" i="3"/>
  <c r="B196" i="3"/>
  <c r="D63" i="3"/>
  <c r="C94" i="3"/>
  <c r="C90" i="3" l="1"/>
  <c r="A217" i="3" s="1"/>
  <c r="D198" i="2"/>
  <c r="C198" i="2"/>
  <c r="B198" i="2"/>
  <c r="D197" i="2"/>
  <c r="B197" i="2" s="1"/>
  <c r="C197" i="2"/>
  <c r="D196" i="2"/>
  <c r="C196" i="2"/>
  <c r="B196" i="2" s="1"/>
  <c r="D195" i="2"/>
  <c r="C195" i="2"/>
  <c r="D194" i="2"/>
  <c r="C194" i="2"/>
  <c r="B194" i="2" s="1"/>
  <c r="O193" i="2"/>
  <c r="N193" i="2"/>
  <c r="M193" i="2"/>
  <c r="L193" i="2"/>
  <c r="K193" i="2"/>
  <c r="J193" i="2"/>
  <c r="I193" i="2"/>
  <c r="H193" i="2"/>
  <c r="G193" i="2"/>
  <c r="F193" i="2"/>
  <c r="E193" i="2"/>
  <c r="D193" i="2"/>
  <c r="D188" i="2"/>
  <c r="C188" i="2"/>
  <c r="F178" i="2"/>
  <c r="E178" i="2"/>
  <c r="D178" i="2" s="1"/>
  <c r="F177" i="2"/>
  <c r="D177" i="2" s="1"/>
  <c r="E177" i="2"/>
  <c r="F176" i="2"/>
  <c r="E176" i="2"/>
  <c r="D176" i="2" s="1"/>
  <c r="F175" i="2"/>
  <c r="E175" i="2"/>
  <c r="F174" i="2"/>
  <c r="E174" i="2"/>
  <c r="D174" i="2" s="1"/>
  <c r="F173" i="2"/>
  <c r="E173" i="2"/>
  <c r="E168" i="2"/>
  <c r="D168" i="2"/>
  <c r="E167" i="2"/>
  <c r="D167" i="2"/>
  <c r="E166" i="2"/>
  <c r="D166" i="2"/>
  <c r="E165" i="2"/>
  <c r="D165" i="2"/>
  <c r="D160" i="2"/>
  <c r="D159" i="2"/>
  <c r="D158" i="2"/>
  <c r="D157" i="2"/>
  <c r="D156" i="2"/>
  <c r="D155" i="2"/>
  <c r="D143" i="2"/>
  <c r="D142" i="2"/>
  <c r="CG138" i="2"/>
  <c r="CA138" i="2"/>
  <c r="B135" i="2"/>
  <c r="C119" i="2"/>
  <c r="C118" i="2"/>
  <c r="E114" i="2"/>
  <c r="C114" i="2" s="1"/>
  <c r="D114" i="2"/>
  <c r="E113" i="2"/>
  <c r="D113" i="2"/>
  <c r="C113" i="2" s="1"/>
  <c r="E109" i="2"/>
  <c r="D109" i="2"/>
  <c r="E108" i="2"/>
  <c r="D108" i="2"/>
  <c r="C108" i="2" s="1"/>
  <c r="CG108" i="2" s="1"/>
  <c r="E107" i="2"/>
  <c r="C107" i="2" s="1"/>
  <c r="D107" i="2"/>
  <c r="E97" i="2"/>
  <c r="D97" i="2"/>
  <c r="E96" i="2"/>
  <c r="D96" i="2"/>
  <c r="E95" i="2"/>
  <c r="D95" i="2"/>
  <c r="C95" i="2" s="1"/>
  <c r="CG95" i="2" s="1"/>
  <c r="E94" i="2"/>
  <c r="D94" i="2"/>
  <c r="E93" i="2"/>
  <c r="D93" i="2"/>
  <c r="E92" i="2"/>
  <c r="D92" i="2"/>
  <c r="E91" i="2"/>
  <c r="D91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85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2" i="2"/>
  <c r="C62" i="2"/>
  <c r="B62" i="2" s="1"/>
  <c r="D61" i="2"/>
  <c r="C61" i="2"/>
  <c r="D60" i="2"/>
  <c r="C60" i="2"/>
  <c r="B60" i="2"/>
  <c r="D59" i="2"/>
  <c r="C59" i="2"/>
  <c r="D58" i="2"/>
  <c r="C58" i="2"/>
  <c r="B58" i="2" s="1"/>
  <c r="D57" i="2"/>
  <c r="C57" i="2"/>
  <c r="D52" i="2"/>
  <c r="C52" i="2"/>
  <c r="B52" i="2" s="1"/>
  <c r="D51" i="2"/>
  <c r="C51" i="2"/>
  <c r="D50" i="2"/>
  <c r="C50" i="2"/>
  <c r="D49" i="2"/>
  <c r="C49" i="2"/>
  <c r="B49" i="2" s="1"/>
  <c r="D48" i="2"/>
  <c r="C48" i="2"/>
  <c r="B48" i="2" s="1"/>
  <c r="D47" i="2"/>
  <c r="C47" i="2"/>
  <c r="D42" i="2"/>
  <c r="C42" i="2"/>
  <c r="D41" i="2"/>
  <c r="C41" i="2"/>
  <c r="B41" i="2" s="1"/>
  <c r="D40" i="2"/>
  <c r="C40" i="2"/>
  <c r="B40" i="2" s="1"/>
  <c r="D39" i="2"/>
  <c r="C39" i="2"/>
  <c r="D38" i="2"/>
  <c r="C38" i="2"/>
  <c r="D37" i="2"/>
  <c r="C37" i="2"/>
  <c r="D32" i="2"/>
  <c r="B32" i="2" s="1"/>
  <c r="C32" i="2"/>
  <c r="D31" i="2"/>
  <c r="C31" i="2"/>
  <c r="D30" i="2"/>
  <c r="C30" i="2"/>
  <c r="B30" i="2" s="1"/>
  <c r="D29" i="2"/>
  <c r="C29" i="2"/>
  <c r="D28" i="2"/>
  <c r="C28" i="2"/>
  <c r="B28" i="2" s="1"/>
  <c r="D27" i="2"/>
  <c r="C27" i="2"/>
  <c r="D22" i="2"/>
  <c r="C22" i="2"/>
  <c r="D21" i="2"/>
  <c r="C21" i="2"/>
  <c r="B21" i="2" s="1"/>
  <c r="D20" i="2"/>
  <c r="C20" i="2"/>
  <c r="B20" i="2" s="1"/>
  <c r="D19" i="2"/>
  <c r="C19" i="2"/>
  <c r="D14" i="2"/>
  <c r="C14" i="2"/>
  <c r="B14" i="2" s="1"/>
  <c r="D13" i="2"/>
  <c r="C13" i="2"/>
  <c r="B13" i="2" s="1"/>
  <c r="D12" i="2"/>
  <c r="C12" i="2"/>
  <c r="B12" i="2"/>
  <c r="A5" i="2"/>
  <c r="A4" i="2"/>
  <c r="A3" i="2"/>
  <c r="A2" i="2"/>
  <c r="B39" i="2" l="1"/>
  <c r="C92" i="2"/>
  <c r="CH92" i="2" s="1"/>
  <c r="D173" i="2"/>
  <c r="B188" i="2"/>
  <c r="B31" i="2"/>
  <c r="C91" i="2"/>
  <c r="CH91" i="2" s="1"/>
  <c r="C193" i="2"/>
  <c r="B193" i="2" s="1"/>
  <c r="B38" i="2"/>
  <c r="C166" i="2"/>
  <c r="C168" i="2"/>
  <c r="B19" i="2"/>
  <c r="B47" i="2"/>
  <c r="D90" i="2"/>
  <c r="C94" i="2"/>
  <c r="CB94" i="2" s="1"/>
  <c r="C96" i="2"/>
  <c r="B27" i="2"/>
  <c r="B29" i="2"/>
  <c r="B42" i="2"/>
  <c r="B51" i="2"/>
  <c r="C63" i="2"/>
  <c r="C93" i="2"/>
  <c r="C109" i="2"/>
  <c r="CG109" i="2" s="1"/>
  <c r="C165" i="2"/>
  <c r="C167" i="2"/>
  <c r="B195" i="2"/>
  <c r="B22" i="2"/>
  <c r="B37" i="2"/>
  <c r="B50" i="2"/>
  <c r="D63" i="2"/>
  <c r="B59" i="2"/>
  <c r="B61" i="2"/>
  <c r="B85" i="2"/>
  <c r="C97" i="2"/>
  <c r="D175" i="2"/>
  <c r="CG91" i="2"/>
  <c r="CA93" i="2"/>
  <c r="CB93" i="2"/>
  <c r="CG93" i="2"/>
  <c r="CH93" i="2"/>
  <c r="CB107" i="2"/>
  <c r="CG107" i="2"/>
  <c r="CH107" i="2"/>
  <c r="CA107" i="2"/>
  <c r="CB109" i="2"/>
  <c r="CA94" i="2"/>
  <c r="CH96" i="2"/>
  <c r="CA96" i="2"/>
  <c r="CB96" i="2"/>
  <c r="CG96" i="2"/>
  <c r="CA97" i="2"/>
  <c r="CB97" i="2"/>
  <c r="CG97" i="2"/>
  <c r="CH97" i="2"/>
  <c r="CG92" i="2"/>
  <c r="CB95" i="2"/>
  <c r="CB108" i="2"/>
  <c r="B57" i="2"/>
  <c r="B63" i="2" s="1"/>
  <c r="CB92" i="2"/>
  <c r="CA95" i="2"/>
  <c r="CA108" i="2"/>
  <c r="CH95" i="2"/>
  <c r="CH108" i="2"/>
  <c r="E90" i="2"/>
  <c r="CA91" i="2" l="1"/>
  <c r="CB91" i="2"/>
  <c r="A217" i="2"/>
  <c r="C90" i="2"/>
  <c r="CH94" i="2"/>
  <c r="CG94" i="2"/>
  <c r="CA109" i="2"/>
  <c r="CH109" i="2"/>
  <c r="B217" i="2"/>
  <c r="D198" i="1" l="1"/>
  <c r="C198" i="1"/>
  <c r="B198" i="1" s="1"/>
  <c r="D197" i="1"/>
  <c r="C197" i="1"/>
  <c r="B197" i="1" s="1"/>
  <c r="D196" i="1"/>
  <c r="B196" i="1" s="1"/>
  <c r="C196" i="1"/>
  <c r="D195" i="1"/>
  <c r="C195" i="1"/>
  <c r="D194" i="1"/>
  <c r="C194" i="1"/>
  <c r="O193" i="1"/>
  <c r="N193" i="1"/>
  <c r="M193" i="1"/>
  <c r="L193" i="1"/>
  <c r="K193" i="1"/>
  <c r="J193" i="1"/>
  <c r="I193" i="1"/>
  <c r="H193" i="1"/>
  <c r="G193" i="1"/>
  <c r="F193" i="1"/>
  <c r="D193" i="1" s="1"/>
  <c r="E193" i="1"/>
  <c r="D188" i="1"/>
  <c r="C188" i="1"/>
  <c r="F178" i="1"/>
  <c r="E178" i="1"/>
  <c r="F177" i="1"/>
  <c r="E177" i="1"/>
  <c r="D177" i="1" s="1"/>
  <c r="F176" i="1"/>
  <c r="E176" i="1"/>
  <c r="F175" i="1"/>
  <c r="E175" i="1"/>
  <c r="D175" i="1" s="1"/>
  <c r="F174" i="1"/>
  <c r="E174" i="1"/>
  <c r="F173" i="1"/>
  <c r="E173" i="1"/>
  <c r="D173" i="1" s="1"/>
  <c r="E168" i="1"/>
  <c r="C168" i="1" s="1"/>
  <c r="D168" i="1"/>
  <c r="E167" i="1"/>
  <c r="D167" i="1"/>
  <c r="E166" i="1"/>
  <c r="D166" i="1"/>
  <c r="E165" i="1"/>
  <c r="D165" i="1"/>
  <c r="C165" i="1"/>
  <c r="D160" i="1"/>
  <c r="D159" i="1"/>
  <c r="D158" i="1"/>
  <c r="D157" i="1"/>
  <c r="D156" i="1"/>
  <c r="D155" i="1"/>
  <c r="D143" i="1"/>
  <c r="D142" i="1"/>
  <c r="CG138" i="1"/>
  <c r="CA138" i="1"/>
  <c r="B135" i="1"/>
  <c r="C119" i="1"/>
  <c r="C118" i="1"/>
  <c r="E114" i="1"/>
  <c r="D114" i="1"/>
  <c r="C114" i="1"/>
  <c r="E113" i="1"/>
  <c r="D113" i="1"/>
  <c r="E109" i="1"/>
  <c r="D109" i="1"/>
  <c r="C109" i="1" s="1"/>
  <c r="E108" i="1"/>
  <c r="D108" i="1"/>
  <c r="E107" i="1"/>
  <c r="D107" i="1"/>
  <c r="C107" i="1" s="1"/>
  <c r="CB107" i="1" s="1"/>
  <c r="E97" i="1"/>
  <c r="C97" i="1" s="1"/>
  <c r="D97" i="1"/>
  <c r="E96" i="1"/>
  <c r="D96" i="1"/>
  <c r="E95" i="1"/>
  <c r="D95" i="1"/>
  <c r="E94" i="1"/>
  <c r="D94" i="1"/>
  <c r="E93" i="1"/>
  <c r="D93" i="1"/>
  <c r="E92" i="1"/>
  <c r="D92" i="1"/>
  <c r="C92" i="1" s="1"/>
  <c r="E91" i="1"/>
  <c r="D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85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C62" i="1"/>
  <c r="D61" i="1"/>
  <c r="C61" i="1"/>
  <c r="D60" i="1"/>
  <c r="C60" i="1"/>
  <c r="D59" i="1"/>
  <c r="C59" i="1"/>
  <c r="B59" i="1"/>
  <c r="D58" i="1"/>
  <c r="C58" i="1"/>
  <c r="D57" i="1"/>
  <c r="C57" i="1"/>
  <c r="C63" i="1" s="1"/>
  <c r="D52" i="1"/>
  <c r="C52" i="1"/>
  <c r="D51" i="1"/>
  <c r="C51" i="1"/>
  <c r="B51" i="1" s="1"/>
  <c r="D50" i="1"/>
  <c r="C50" i="1"/>
  <c r="D49" i="1"/>
  <c r="C49" i="1"/>
  <c r="D48" i="1"/>
  <c r="C48" i="1"/>
  <c r="D47" i="1"/>
  <c r="C47" i="1"/>
  <c r="D42" i="1"/>
  <c r="C42" i="1"/>
  <c r="B42" i="1" s="1"/>
  <c r="D41" i="1"/>
  <c r="C41" i="1"/>
  <c r="B41" i="1" s="1"/>
  <c r="D40" i="1"/>
  <c r="C40" i="1"/>
  <c r="B40" i="1" s="1"/>
  <c r="D39" i="1"/>
  <c r="C39" i="1"/>
  <c r="B39" i="1" s="1"/>
  <c r="D38" i="1"/>
  <c r="C38" i="1"/>
  <c r="D37" i="1"/>
  <c r="C37" i="1"/>
  <c r="B37" i="1" s="1"/>
  <c r="D32" i="1"/>
  <c r="C32" i="1"/>
  <c r="D31" i="1"/>
  <c r="C31" i="1"/>
  <c r="B31" i="1" s="1"/>
  <c r="D30" i="1"/>
  <c r="C30" i="1"/>
  <c r="D29" i="1"/>
  <c r="C29" i="1"/>
  <c r="D28" i="1"/>
  <c r="C28" i="1"/>
  <c r="B28" i="1" s="1"/>
  <c r="D27" i="1"/>
  <c r="C27" i="1"/>
  <c r="D22" i="1"/>
  <c r="C22" i="1"/>
  <c r="D21" i="1"/>
  <c r="C21" i="1"/>
  <c r="D20" i="1"/>
  <c r="C20" i="1"/>
  <c r="D19" i="1"/>
  <c r="B19" i="1" s="1"/>
  <c r="C19" i="1"/>
  <c r="D14" i="1"/>
  <c r="C14" i="1"/>
  <c r="B14" i="1" s="1"/>
  <c r="D13" i="1"/>
  <c r="C13" i="1"/>
  <c r="D12" i="1"/>
  <c r="C12" i="1"/>
  <c r="B12" i="1" s="1"/>
  <c r="A5" i="1"/>
  <c r="A4" i="1"/>
  <c r="A3" i="1"/>
  <c r="A2" i="1"/>
  <c r="B47" i="1" l="1"/>
  <c r="E90" i="1"/>
  <c r="B52" i="1"/>
  <c r="B58" i="1"/>
  <c r="C91" i="1"/>
  <c r="CB91" i="1" s="1"/>
  <c r="C108" i="1"/>
  <c r="B13" i="1"/>
  <c r="B27" i="1"/>
  <c r="B29" i="1"/>
  <c r="D174" i="1"/>
  <c r="B20" i="1"/>
  <c r="B22" i="1"/>
  <c r="B48" i="1"/>
  <c r="B50" i="1"/>
  <c r="D63" i="1"/>
  <c r="B61" i="1"/>
  <c r="B85" i="1"/>
  <c r="C93" i="1"/>
  <c r="CG93" i="1" s="1"/>
  <c r="C95" i="1"/>
  <c r="C167" i="1"/>
  <c r="D176" i="1"/>
  <c r="D178" i="1"/>
  <c r="B194" i="1"/>
  <c r="B30" i="1"/>
  <c r="C94" i="1"/>
  <c r="CB94" i="1" s="1"/>
  <c r="C193" i="1"/>
  <c r="B193" i="1" s="1"/>
  <c r="B21" i="1"/>
  <c r="B32" i="1"/>
  <c r="B38" i="1"/>
  <c r="B49" i="1"/>
  <c r="B60" i="1"/>
  <c r="B62" i="1"/>
  <c r="C96" i="1"/>
  <c r="CA96" i="1" s="1"/>
  <c r="C113" i="1"/>
  <c r="C166" i="1"/>
  <c r="B188" i="1"/>
  <c r="B195" i="1"/>
  <c r="CH96" i="1"/>
  <c r="CH92" i="1"/>
  <c r="CB92" i="1"/>
  <c r="CG92" i="1"/>
  <c r="CA97" i="1"/>
  <c r="CB97" i="1"/>
  <c r="CG97" i="1"/>
  <c r="CH97" i="1"/>
  <c r="CG108" i="1"/>
  <c r="CH108" i="1"/>
  <c r="CA108" i="1"/>
  <c r="CB108" i="1"/>
  <c r="CB93" i="1"/>
  <c r="CG95" i="1"/>
  <c r="CH95" i="1"/>
  <c r="CA95" i="1"/>
  <c r="CB95" i="1"/>
  <c r="CH109" i="1"/>
  <c r="CA109" i="1"/>
  <c r="CB109" i="1"/>
  <c r="CG109" i="1"/>
  <c r="D90" i="1"/>
  <c r="CA91" i="1"/>
  <c r="CA94" i="1"/>
  <c r="CA107" i="1"/>
  <c r="B57" i="1"/>
  <c r="B63" i="1" s="1"/>
  <c r="CH91" i="1"/>
  <c r="CH94" i="1"/>
  <c r="CH107" i="1"/>
  <c r="CG91" i="1"/>
  <c r="CG94" i="1"/>
  <c r="CG107" i="1"/>
  <c r="CG96" i="1" l="1"/>
  <c r="CA93" i="1"/>
  <c r="CH93" i="1"/>
  <c r="CB96" i="1"/>
  <c r="B217" i="1"/>
  <c r="C90" i="1"/>
  <c r="A217" i="1" s="1"/>
</calcChain>
</file>

<file path=xl/sharedStrings.xml><?xml version="1.0" encoding="utf-8"?>
<sst xmlns="http://schemas.openxmlformats.org/spreadsheetml/2006/main" count="11625" uniqueCount="244">
  <si>
    <t>SERVICIO DE SALUD</t>
  </si>
  <si>
    <t>REM-A08.  ATENCIÓN DE URGENCIA</t>
  </si>
  <si>
    <t>SECCIÓN A: ATENCIONES REALIZADAS EN UNIDADES DE URGENCIA DE LA RED</t>
  </si>
  <si>
    <t>SECCIÓN A.1: ATENCIONES REALIZADAS EN UNIDADES DE EMERGENCIA HOSPITALARIA DE ALTA Y MEDIANA COMPLEJIDAD (UEH)</t>
  </si>
  <si>
    <t>TIPO DE ATENCIÓN</t>
  </si>
  <si>
    <t xml:space="preserve">TOTAL        </t>
  </si>
  <si>
    <t>GRUPOS DE EDAD (en años)</t>
  </si>
  <si>
    <t>Beneficiarios</t>
  </si>
  <si>
    <t>ORIGEN DE LA PROCEDENCIA (Sólo pacientes derivados de establecimientos de la Red)</t>
  </si>
  <si>
    <t>Establecimientos de otra Red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</si>
  <si>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</si>
  <si>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</si>
  <si>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</si>
  <si>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</si>
  <si>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</si>
  <si>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</si>
  <si>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</si>
  <si>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</si>
  <si>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</si>
  <si>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</si>
  <si>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</si>
  <si>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</si>
  <si>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</si>
  <si>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</si>
  <si>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</si>
  <si>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</si>
  <si>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</si>
  <si>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SAPU/ SAR / SUR</t>
  </si>
  <si>
    <t>Hospital Baja Complejidad</t>
  </si>
  <si>
    <t>Hospital Mediana/Alta Complejidad</t>
  </si>
  <si>
    <t>Otros Estableci-mientos de la  Red</t>
  </si>
  <si>
    <t>Ambos Sexos</t>
  </si>
  <si>
    <t>Hombres</t>
  </si>
  <si>
    <t>Mujeres</t>
  </si>
  <si>
    <t>ATENCIÓN MÉDICA NIÑO Y ADULTO</t>
  </si>
  <si>
    <t>ATENCIÓN MÉDICA GINECO-OBSTETRA</t>
  </si>
  <si>
    <t>ATENCIÓN POR MATRONA</t>
  </si>
  <si>
    <t>SECCIÓN A.2: ATENCIONES DE URGENCIA REALIZADAS EN SAPU Y SAR</t>
  </si>
  <si>
    <t>PROFESIONAL</t>
  </si>
  <si>
    <t xml:space="preserve">Hombres </t>
  </si>
  <si>
    <t>MÉDICO</t>
  </si>
  <si>
    <t>ENFERMERA /O</t>
  </si>
  <si>
    <t>MATRONA /ÓN</t>
  </si>
  <si>
    <t>KINESIÓLOGO/ A</t>
  </si>
  <si>
    <t>SECCIÓN A.3: ATENCIONES DE URGENCIA REALIZADAS EN ESTABLECIMIENTOS DE BAJA COMPLEJIDAD</t>
  </si>
  <si>
    <t>KINESIÓLOGO/A</t>
  </si>
  <si>
    <t>TÉCNICO PARAMÉDICO</t>
  </si>
  <si>
    <t>OTROS PROFESIONALES</t>
  </si>
  <si>
    <t>SECCIÓN A.4: ATENCIONES DE URGENCIA REALIZADAS EN ESTABLECIMIENTOS  ATENCIÓN PRIMARIA NO SAPU</t>
  </si>
  <si>
    <t>SECCIÓN A.5:  CONSULTAS EN SISTEMA DE ATENCIÓN DE URGENCIA EN CENTROS DE SALUD RURAL (SUR) Y POSTAS RURALES</t>
  </si>
  <si>
    <t>SECCIÓN B: CATEGORIZACIÓN DE PACIENTES, PREVIA A LA ATENCIÓN MÉDICA (Establecimientos Alta, Mediana o Baja Complejidad y SAR).</t>
  </si>
  <si>
    <t>CATEGORÍAS</t>
  </si>
  <si>
    <t>TOTAL</t>
  </si>
  <si>
    <t>Herramientas de Categorización</t>
  </si>
  <si>
    <t>Discrecional</t>
  </si>
  <si>
    <t>Estructurado (ESI)</t>
  </si>
  <si>
    <t>C1</t>
  </si>
  <si>
    <t>C2</t>
  </si>
  <si>
    <t>C3</t>
  </si>
  <si>
    <t>C4</t>
  </si>
  <si>
    <t>C5</t>
  </si>
  <si>
    <t>SIN CATEGORIZACIÓN</t>
  </si>
  <si>
    <t>SECCIÓN C: ATENCIONES REALIZADAS POR MÉDICOS ESPECIALISTAS EN LAS UNIDADES DE URGENCIA HOSPITALARIA</t>
  </si>
  <si>
    <t>ESPECIALIDADES</t>
  </si>
  <si>
    <t>DE TURNO</t>
  </si>
  <si>
    <t>CONSULTOR LLAMADA</t>
  </si>
  <si>
    <t>OTROS</t>
  </si>
  <si>
    <t xml:space="preserve"> </t>
  </si>
  <si>
    <t>MEDICINA INTERNA</t>
  </si>
  <si>
    <t>NEUROLOGÍA ADULTOS</t>
  </si>
  <si>
    <t>NEUROLOGÍA PEDIATRICA</t>
  </si>
  <si>
    <t>OBSTETRICIA Y GINECOLOGÍA</t>
  </si>
  <si>
    <t>OFTALMOLOGÍA</t>
  </si>
  <si>
    <t>OTORRINOLARINGOLOGÍA</t>
  </si>
  <si>
    <t>PEDIATRÍA</t>
  </si>
  <si>
    <t>TRAUMATOLOGÍA Y ORTOPEDIA</t>
  </si>
  <si>
    <t>NEUROCIRUGÍA</t>
  </si>
  <si>
    <t>PSIQUIATRÍA ADULTOS</t>
  </si>
  <si>
    <t>PSIQUIATRÍA PEDIATRICA  Y ADOLESCENTES</t>
  </si>
  <si>
    <t>UROLOGÍA</t>
  </si>
  <si>
    <t>URGENCIÓLOGO</t>
  </si>
  <si>
    <t>CIRUGÍA VASCULAR PERIFÉRICA</t>
  </si>
  <si>
    <t>CIRUGÍA GENERAL</t>
  </si>
  <si>
    <t>CIRUGÍA PEDIÁTRICA</t>
  </si>
  <si>
    <t>CARDIOLOGÍA</t>
  </si>
  <si>
    <t>ANESTESIOLOGÍA</t>
  </si>
  <si>
    <t>CIRUGÍA DE CABEZA, CUELLO Y MAXILOFACIAL</t>
  </si>
  <si>
    <t>SECCIÓN D: PACIENTES CON INDICACIÓN DE HOSPITALIZACIÓN EN ESPERA DE CAMAS EN UEH</t>
  </si>
  <si>
    <t>TIPO DE PACIENTES</t>
  </si>
  <si>
    <t>TOTAL DE PACIENTES CON INDICACIÓN DE HOSPITALIZACIÓN</t>
  </si>
  <si>
    <t xml:space="preserve">PACIENTES QUE INGRESAN A CAMA HOSPITALARIA SEGÚN TIEMPO DE DEMORA AL INGRESO                               </t>
  </si>
  <si>
    <t>MENOS DE 12 HORAS</t>
  </si>
  <si>
    <t>12-24 HORAS</t>
  </si>
  <si>
    <t>MAYOR A 24 HORAS</t>
  </si>
  <si>
    <t>PACIENTES QUE RECHAZAN HOSPITALIZACIÓN</t>
  </si>
  <si>
    <t>PACIENTES DERIVADOS  A OTRO ESTABLECIMIENTO</t>
  </si>
  <si>
    <t>PACIENTES QUE PERMANECEN EN UEH</t>
  </si>
  <si>
    <t>PACIENTES QUE INGRESAN DIRECTAMENTE A PROCESO QUIRÚRGICO</t>
  </si>
  <si>
    <t>SECCIÓN E: PACIENTES CON INDICACIÓN DE OBSERVACIÓN EN SAR</t>
  </si>
  <si>
    <t>PACIENTES CON INDICACIÓN DE OBSERVACIÓN</t>
  </si>
  <si>
    <t xml:space="preserve">PACIENTES QUE PERMANECEN EN OBSERVACIÓN     </t>
  </si>
  <si>
    <t>MENOS DE 2 HORAS</t>
  </si>
  <si>
    <t>2 A 6 HORAS</t>
  </si>
  <si>
    <t>MAYOR A 6 HORAS</t>
  </si>
  <si>
    <t xml:space="preserve">SECCIÓN F: PACIENTES FALLECIDOS EN UEH (Establecimientos Alta, Mediana o Baja Complejidad y SAR) </t>
  </si>
  <si>
    <t>PACIENTES FALLECIDOS EN ESPERA DE ATENCIÓN MÉDICA</t>
  </si>
  <si>
    <t>PACIENTES FALLECIDOS EN PROCESO DE ATENCIÓN</t>
  </si>
  <si>
    <t xml:space="preserve">PACIENTES FALLECIDOS EN ESPERA DE CAMA HOSPITALARIA </t>
  </si>
  <si>
    <t>SECCIÓN G: ATENCIONES MÉDICAS ASOCIADAS A  VIOLENCIA</t>
  </si>
  <si>
    <t>CONCEPTO</t>
  </si>
  <si>
    <t>0 - 9</t>
  </si>
  <si>
    <t>10-17</t>
  </si>
  <si>
    <t>18 - 24</t>
  </si>
  <si>
    <t>25-34</t>
  </si>
  <si>
    <t>35-44</t>
  </si>
  <si>
    <t>45-54</t>
  </si>
  <si>
    <t>55-64</t>
  </si>
  <si>
    <t>65 -74</t>
  </si>
  <si>
    <t>7 5 años y más</t>
  </si>
  <si>
    <t>Embarazadas</t>
  </si>
  <si>
    <t>AGRESOR /A</t>
  </si>
  <si>
    <t>Total</t>
  </si>
  <si>
    <t>LESIONES DE LA VÍCTIMA</t>
  </si>
  <si>
    <t>Sin lesiones constatables</t>
  </si>
  <si>
    <t>Pareja/ Ex pareja</t>
  </si>
  <si>
    <t>Familiar</t>
  </si>
  <si>
    <t>Conocido/a</t>
  </si>
  <si>
    <t>Desconocido/a</t>
  </si>
  <si>
    <t>Hombre</t>
  </si>
  <si>
    <t>Mujer</t>
  </si>
  <si>
    <t>Trau-
matológicas</t>
  </si>
  <si>
    <t>Odonto-
lógicas</t>
  </si>
  <si>
    <t>Contusio-nales</t>
  </si>
  <si>
    <t>Por Arma</t>
  </si>
  <si>
    <t>VIOLENCIA INTRAFAMILIAR</t>
  </si>
  <si>
    <t xml:space="preserve">OTRAS VIOLENCIAS </t>
  </si>
  <si>
    <t xml:space="preserve">SECCIÓN H: ATENCIONES  POR ANTICONCEPCIÓN DE EMERGENCIA </t>
  </si>
  <si>
    <t>SEXO</t>
  </si>
  <si>
    <t>25 - 34</t>
  </si>
  <si>
    <t>35 - 44</t>
  </si>
  <si>
    <t>45 - 54</t>
  </si>
  <si>
    <t>55 - 64</t>
  </si>
  <si>
    <t>65  y más años</t>
  </si>
  <si>
    <t xml:space="preserve">ATENCIÓN POR ANTICONCEPCIÓN DE EMERGENCIA </t>
  </si>
  <si>
    <t>CON ENTREGA DE ANTICONCEPTIVO</t>
  </si>
  <si>
    <t>SIN ENTREGA DE ANTICONCEPTIVO</t>
  </si>
  <si>
    <t>SECCIÓN I: MOTIVOS DE ATENCIÓN POR EMERGENCIA OBSTÉTRICA AL SERVICIO DE  URGENCIA  (Establecimientos Alta y Mediana Complejidad).</t>
  </si>
  <si>
    <t>PATOLOGÍA</t>
  </si>
  <si>
    <t>CANTIDAD</t>
  </si>
  <si>
    <t>PREECLAMPSIA SEVERA</t>
  </si>
  <si>
    <t>ECLAMPSIA</t>
  </si>
  <si>
    <t>SÍNDROME HIPERTENSIVO DEL EMBARAZO (SHE)</t>
  </si>
  <si>
    <t>RETARDO CRECIMIENTO INTRAUTERINO (RCIU)</t>
  </si>
  <si>
    <t>HELLP</t>
  </si>
  <si>
    <t>PARTO PREMATURO</t>
  </si>
  <si>
    <t>HEMORRAGIA I TRIMESTRE</t>
  </si>
  <si>
    <t>HEMORRAGIA II TRIMESTRE</t>
  </si>
  <si>
    <t>HEMORRAGIA III TRIMESTRE</t>
  </si>
  <si>
    <t>ROTURA PREMATURA DE MEMBRANA</t>
  </si>
  <si>
    <t>OTRAS PATOLOGÍAS</t>
  </si>
  <si>
    <t>TRABAJO DE PARTO SIN PATOLOGÍA</t>
  </si>
  <si>
    <t>SECCIÓN J: LLAMADOS DE URGENCIA A CENTRO REGULADOR</t>
  </si>
  <si>
    <t>TIPO DE ACCIÓN</t>
  </si>
  <si>
    <t>TOTAL DE LLAMADAS</t>
  </si>
  <si>
    <t>LLAMADAS VALIDAS</t>
  </si>
  <si>
    <t>CENTRO REGULADOR</t>
  </si>
  <si>
    <t>Nº LLAMADOS DE URGENCIA</t>
  </si>
  <si>
    <t>SECCIÓN K: INTERVENCIONES PRE HOSPITALARIAS (SAMU)</t>
  </si>
  <si>
    <t>N° INTERVENCIONES</t>
  </si>
  <si>
    <t>TIEMPO DE LLEGADA INTERVENCIONES CRITICAS</t>
  </si>
  <si>
    <t>TIEMPO DE LLEGADA INTERVENCIONES NO CRITICAS</t>
  </si>
  <si>
    <t>Criticas</t>
  </si>
  <si>
    <t>No Criticas</t>
  </si>
  <si>
    <t>0-20 Min</t>
  </si>
  <si>
    <t>20-40 Min</t>
  </si>
  <si>
    <t>Mas de 40 Min</t>
  </si>
  <si>
    <t>INTERVENCIONES CLINICAS PRE HOSPITALARIAS</t>
  </si>
  <si>
    <t>INTERVENCIÓN DE MÓVIL BÁSICO</t>
  </si>
  <si>
    <t>INTERVENCIÓN DE MÓVIL AVANZADO</t>
  </si>
  <si>
    <t>SECCIÓN L: TRASLADOS PRIMARIOS A UNIDADES DE URGENCIA (Desde el lugar del evento a unidad de Emergencia)</t>
  </si>
  <si>
    <t>TIPO</t>
  </si>
  <si>
    <t>BENEFICIARIOS</t>
  </si>
  <si>
    <t>POR COMPRA 
DE SERVICIO</t>
  </si>
  <si>
    <t>SAMU</t>
  </si>
  <si>
    <t>BASICO</t>
  </si>
  <si>
    <t>AVANZADO</t>
  </si>
  <si>
    <t>ENRUTADO</t>
  </si>
  <si>
    <t>NO SAMU</t>
  </si>
  <si>
    <t>TERRESTRE</t>
  </si>
  <si>
    <t>MARÍTIMO</t>
  </si>
  <si>
    <t>AÉREO</t>
  </si>
  <si>
    <t>SECCIÓN M: TRASLADO SECUNDARIO (Desde un Establecimiento a Otro)</t>
  </si>
  <si>
    <t>TIPO DE ACCION</t>
  </si>
  <si>
    <t>TOTAL DE TRASLADOS</t>
  </si>
  <si>
    <t>COMPRA DE SERVICIO</t>
  </si>
  <si>
    <t>Ambos</t>
  </si>
  <si>
    <t>CRÍTICO</t>
  </si>
  <si>
    <t>NO CRÍTICO</t>
  </si>
  <si>
    <t>SECCION N: CLASIFICACION DE LAS INTERVENCIONES POR GRANDES GRUPOS DE DIAGNOSTICOS (SAMU)</t>
  </si>
  <si>
    <t>CAUSAS DE LA INTERVENCION</t>
  </si>
  <si>
    <t>TOTALES</t>
  </si>
  <si>
    <t>SÍNDROME CORONARIO AGUDO</t>
  </si>
  <si>
    <t>PARO CARDIORESPIRATORIO</t>
  </si>
  <si>
    <t>POLITRAUMATISMO</t>
  </si>
  <si>
    <t xml:space="preserve">SECCION O: ATENCIONES  EN URGENCIA POR VIOLENCIA SEXUAL  </t>
  </si>
  <si>
    <t xml:space="preserve">GRUPOS DE EDAD (en años)  Y CONDICIÓN
</t>
  </si>
  <si>
    <t>Gestantes</t>
  </si>
  <si>
    <t>Con entrega de anticoncepción de emergencia</t>
  </si>
  <si>
    <t>Sin entrega de anticoncepción de emergencia</t>
  </si>
  <si>
    <t xml:space="preserve">Con profilaxis VIH </t>
  </si>
  <si>
    <t>Con profilaxis ITS</t>
  </si>
  <si>
    <t>VICTIMARIO/A</t>
  </si>
  <si>
    <t>15 - 17</t>
  </si>
  <si>
    <t>25 - 44</t>
  </si>
  <si>
    <t>45-64</t>
  </si>
  <si>
    <t>65 años y más</t>
  </si>
  <si>
    <t>VIOLENCIA SEXUAL</t>
  </si>
  <si>
    <t>CON SOSPECHA DE PENETRACIÓN</t>
  </si>
  <si>
    <t>Agudo (&lt; 72 hrs)</t>
  </si>
  <si>
    <t>No agudo (&gt; 72 hrs)</t>
  </si>
  <si>
    <t>Crónico</t>
  </si>
  <si>
    <t>SIN SOSPECHA DE PENETRACIÓN</t>
  </si>
  <si>
    <t>SECCIÓN P: ATENCIONES MÉDICAS POR VIOLENCIA SEXUAL</t>
  </si>
  <si>
    <t xml:space="preserve">ATENCIÓN POR  MÉDICOS DE PERITAJE FORENSE </t>
  </si>
  <si>
    <t>ATENCIÓN OTROS MÉDICOS</t>
  </si>
  <si>
    <t>SECCIÓN Q: ATENCIONES DE URGENCIA ASOCIADAS A LESIONES AUTOINFLIGIDAS</t>
  </si>
  <si>
    <t>10 - 19</t>
  </si>
  <si>
    <t>25-44</t>
  </si>
  <si>
    <t>65-74</t>
  </si>
  <si>
    <t>75-84</t>
  </si>
  <si>
    <t>85 y más</t>
  </si>
  <si>
    <t xml:space="preserve">Nº DE ATENCIONES </t>
  </si>
  <si>
    <t>SECCIÓN R: ATENCIONES POR MORDEDURA EN SERVICIO DE  URGENCIA DE LA RED</t>
  </si>
  <si>
    <t>IDENTIFICACION DEL ANIMAL MORDEDOR</t>
  </si>
  <si>
    <t>TIPO DE MORDEDURA</t>
  </si>
  <si>
    <t xml:space="preserve">INDICACIÓN  DE VACUNA  </t>
  </si>
  <si>
    <t>Mayor 15 años</t>
  </si>
  <si>
    <t>Única</t>
  </si>
  <si>
    <t>Múltiple</t>
  </si>
  <si>
    <t>PERRO</t>
  </si>
  <si>
    <t>GATO</t>
  </si>
  <si>
    <t xml:space="preserve">ANIMAL SILVESTRE </t>
  </si>
  <si>
    <t>EXPOSICIÓN A MURCIELAGO</t>
  </si>
  <si>
    <t>ROEDOR O ANIMAL DE ABASTO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</si>
</sst>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12"/>
      <color indexed="10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8" borderId="116" applyNumberFormat="0" applyFont="0" applyAlignment="0" applyProtection="0"/>
  </cellStyleXfs>
  <cellXfs count="671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2" borderId="0" xfId="0" applyNumberFormat="1" applyFont="1" applyFill="1" applyProtection="1"/>
    <xf numFmtId="1" fontId="2" fillId="2" borderId="0" xfId="0" applyNumberFormat="1" applyFont="1" applyFill="1" applyAlignment="1">
      <alignment horizont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/>
    <xf numFmtId="1" fontId="3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/>
    <xf numFmtId="1" fontId="2" fillId="2" borderId="0" xfId="0" applyNumberFormat="1" applyFont="1" applyFill="1" applyAlignment="1" applyProtection="1"/>
    <xf numFmtId="1" fontId="2" fillId="3" borderId="0" xfId="0" applyNumberFormat="1" applyFont="1" applyFill="1" applyAlignment="1" applyProtection="1">
      <protection locked="0"/>
    </xf>
    <xf numFmtId="1" fontId="5" fillId="2" borderId="1" xfId="0" applyNumberFormat="1" applyFont="1" applyFill="1" applyBorder="1" applyAlignment="1" applyProtection="1"/>
    <xf numFmtId="1" fontId="6" fillId="2" borderId="0" xfId="0" applyNumberFormat="1" applyFont="1" applyFill="1" applyBorder="1" applyAlignment="1" applyProtection="1"/>
    <xf numFmtId="1" fontId="2" fillId="4" borderId="0" xfId="0" applyNumberFormat="1" applyFont="1" applyFill="1" applyAlignment="1" applyProtection="1"/>
    <xf numFmtId="1" fontId="2" fillId="5" borderId="0" xfId="0" applyNumberFormat="1" applyFont="1" applyFill="1" applyAlignment="1" applyProtection="1">
      <protection locked="0"/>
    </xf>
    <xf numFmtId="1" fontId="2" fillId="4" borderId="0" xfId="0" applyNumberFormat="1" applyFont="1" applyFill="1" applyProtection="1"/>
    <xf numFmtId="1" fontId="2" fillId="4" borderId="0" xfId="0" applyNumberFormat="1" applyFont="1" applyFill="1"/>
    <xf numFmtId="1" fontId="2" fillId="5" borderId="0" xfId="0" applyNumberFormat="1" applyFont="1" applyFill="1" applyProtection="1">
      <protection locked="0"/>
    </xf>
    <xf numFmtId="1" fontId="4" fillId="0" borderId="12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left" vertical="center"/>
    </xf>
    <xf numFmtId="1" fontId="4" fillId="0" borderId="22" xfId="0" applyNumberFormat="1" applyFont="1" applyFill="1" applyBorder="1" applyAlignment="1" applyProtection="1">
      <alignment horizontal="right"/>
    </xf>
    <xf numFmtId="1" fontId="4" fillId="0" borderId="23" xfId="0" applyNumberFormat="1" applyFont="1" applyFill="1" applyBorder="1" applyAlignment="1" applyProtection="1">
      <alignment horizontal="right"/>
    </xf>
    <xf numFmtId="1" fontId="4" fillId="0" borderId="24" xfId="0" applyNumberFormat="1" applyFont="1" applyFill="1" applyBorder="1" applyAlignment="1" applyProtection="1">
      <alignment horizontal="right"/>
    </xf>
    <xf numFmtId="1" fontId="4" fillId="6" borderId="22" xfId="0" applyNumberFormat="1" applyFont="1" applyFill="1" applyBorder="1" applyAlignment="1" applyProtection="1">
      <protection locked="0"/>
    </xf>
    <xf numFmtId="1" fontId="4" fillId="6" borderId="24" xfId="0" applyNumberFormat="1" applyFont="1" applyFill="1" applyBorder="1" applyAlignment="1" applyProtection="1">
      <protection locked="0"/>
    </xf>
    <xf numFmtId="1" fontId="4" fillId="6" borderId="25" xfId="0" applyNumberFormat="1" applyFont="1" applyFill="1" applyBorder="1" applyAlignment="1" applyProtection="1">
      <protection locked="0"/>
    </xf>
    <xf numFmtId="1" fontId="4" fillId="6" borderId="26" xfId="0" applyNumberFormat="1" applyFont="1" applyFill="1" applyBorder="1" applyAlignment="1" applyProtection="1">
      <protection locked="0"/>
    </xf>
    <xf numFmtId="1" fontId="4" fillId="6" borderId="27" xfId="0" applyNumberFormat="1" applyFont="1" applyFill="1" applyBorder="1" applyAlignment="1" applyProtection="1">
      <protection locked="0"/>
    </xf>
    <xf numFmtId="1" fontId="4" fillId="6" borderId="28" xfId="0" applyNumberFormat="1" applyFont="1" applyFill="1" applyBorder="1" applyAlignment="1" applyProtection="1">
      <protection locked="0"/>
    </xf>
    <xf numFmtId="1" fontId="4" fillId="6" borderId="23" xfId="0" applyNumberFormat="1" applyFont="1" applyFill="1" applyBorder="1" applyAlignment="1" applyProtection="1">
      <protection locked="0"/>
    </xf>
    <xf numFmtId="1" fontId="7" fillId="4" borderId="29" xfId="0" applyNumberFormat="1" applyFont="1" applyFill="1" applyBorder="1" applyAlignment="1" applyProtection="1">
      <alignment vertical="center"/>
      <protection locked="0"/>
    </xf>
    <xf numFmtId="1" fontId="7" fillId="4" borderId="0" xfId="0" applyNumberFormat="1" applyFont="1" applyFill="1" applyAlignment="1" applyProtection="1">
      <alignment vertical="top" wrapText="1"/>
    </xf>
    <xf numFmtId="1" fontId="4" fillId="0" borderId="30" xfId="0" applyNumberFormat="1" applyFont="1" applyFill="1" applyBorder="1" applyAlignment="1" applyProtection="1">
      <alignment horizontal="left" vertical="center" wrapText="1"/>
    </xf>
    <xf numFmtId="1" fontId="4" fillId="0" borderId="31" xfId="0" applyNumberFormat="1" applyFont="1" applyFill="1" applyBorder="1" applyAlignment="1" applyProtection="1">
      <alignment horizontal="right" wrapText="1"/>
    </xf>
    <xf numFmtId="1" fontId="4" fillId="0" borderId="32" xfId="0" applyNumberFormat="1" applyFont="1" applyFill="1" applyBorder="1" applyAlignment="1" applyProtection="1">
      <alignment horizontal="right" wrapText="1"/>
    </xf>
    <xf numFmtId="1" fontId="4" fillId="0" borderId="16" xfId="0" applyNumberFormat="1" applyFont="1" applyFill="1" applyBorder="1" applyAlignment="1" applyProtection="1">
      <alignment horizontal="right"/>
    </xf>
    <xf numFmtId="1" fontId="4" fillId="6" borderId="33" xfId="0" applyNumberFormat="1" applyFont="1" applyFill="1" applyBorder="1" applyAlignment="1" applyProtection="1">
      <protection locked="0"/>
    </xf>
    <xf numFmtId="1" fontId="4" fillId="6" borderId="34" xfId="0" applyNumberFormat="1" applyFont="1" applyFill="1" applyBorder="1" applyAlignment="1" applyProtection="1">
      <protection locked="0"/>
    </xf>
    <xf numFmtId="1" fontId="4" fillId="6" borderId="31" xfId="0" applyNumberFormat="1" applyFont="1" applyFill="1" applyBorder="1" applyAlignment="1" applyProtection="1">
      <protection locked="0"/>
    </xf>
    <xf numFmtId="1" fontId="4" fillId="6" borderId="16" xfId="0" applyNumberFormat="1" applyFont="1" applyFill="1" applyBorder="1" applyAlignment="1" applyProtection="1">
      <protection locked="0"/>
    </xf>
    <xf numFmtId="1" fontId="4" fillId="6" borderId="35" xfId="0" applyNumberFormat="1" applyFont="1" applyFill="1" applyBorder="1" applyAlignment="1" applyProtection="1">
      <protection locked="0"/>
    </xf>
    <xf numFmtId="1" fontId="4" fillId="6" borderId="36" xfId="0" applyNumberFormat="1" applyFont="1" applyFill="1" applyBorder="1" applyAlignment="1" applyProtection="1">
      <protection locked="0"/>
    </xf>
    <xf numFmtId="1" fontId="4" fillId="6" borderId="37" xfId="0" applyNumberFormat="1" applyFont="1" applyFill="1" applyBorder="1" applyAlignment="1" applyProtection="1">
      <protection locked="0"/>
    </xf>
    <xf numFmtId="1" fontId="4" fillId="6" borderId="38" xfId="0" applyNumberFormat="1" applyFont="1" applyFill="1" applyBorder="1" applyAlignment="1" applyProtection="1">
      <protection locked="0"/>
    </xf>
    <xf numFmtId="1" fontId="4" fillId="0" borderId="39" xfId="0" applyNumberFormat="1" applyFont="1" applyBorder="1" applyAlignment="1" applyProtection="1">
      <alignment horizontal="left" vertical="center"/>
    </xf>
    <xf numFmtId="1" fontId="4" fillId="0" borderId="40" xfId="0" applyNumberFormat="1" applyFont="1" applyBorder="1" applyAlignment="1" applyProtection="1">
      <alignment horizontal="right"/>
    </xf>
    <xf numFmtId="1" fontId="4" fillId="0" borderId="41" xfId="0" applyNumberFormat="1" applyFont="1" applyBorder="1" applyAlignment="1" applyProtection="1">
      <alignment horizontal="right"/>
    </xf>
    <xf numFmtId="1" fontId="4" fillId="0" borderId="42" xfId="0" applyNumberFormat="1" applyFont="1" applyFill="1" applyBorder="1" applyAlignment="1" applyProtection="1">
      <alignment horizontal="right"/>
    </xf>
    <xf numFmtId="1" fontId="4" fillId="6" borderId="40" xfId="0" applyNumberFormat="1" applyFont="1" applyFill="1" applyBorder="1" applyAlignment="1" applyProtection="1">
      <protection locked="0"/>
    </xf>
    <xf numFmtId="1" fontId="4" fillId="6" borderId="42" xfId="0" applyNumberFormat="1" applyFont="1" applyFill="1" applyBorder="1" applyAlignment="1" applyProtection="1">
      <protection locked="0"/>
    </xf>
    <xf numFmtId="1" fontId="4" fillId="6" borderId="43" xfId="0" applyNumberFormat="1" applyFont="1" applyFill="1" applyBorder="1" applyAlignment="1" applyProtection="1">
      <protection locked="0"/>
    </xf>
    <xf numFmtId="1" fontId="4" fillId="6" borderId="44" xfId="0" applyNumberFormat="1" applyFont="1" applyFill="1" applyBorder="1" applyAlignment="1" applyProtection="1">
      <protection locked="0"/>
    </xf>
    <xf numFmtId="1" fontId="4" fillId="6" borderId="45" xfId="0" applyNumberFormat="1" applyFont="1" applyFill="1" applyBorder="1" applyAlignment="1" applyProtection="1">
      <protection locked="0"/>
    </xf>
    <xf numFmtId="1" fontId="4" fillId="6" borderId="46" xfId="0" applyNumberFormat="1" applyFont="1" applyFill="1" applyBorder="1" applyAlignment="1" applyProtection="1">
      <protection locked="0"/>
    </xf>
    <xf numFmtId="1" fontId="4" fillId="7" borderId="40" xfId="0" applyNumberFormat="1" applyFont="1" applyFill="1" applyBorder="1" applyAlignment="1" applyProtection="1"/>
    <xf numFmtId="1" fontId="4" fillId="7" borderId="41" xfId="0" applyNumberFormat="1" applyFont="1" applyFill="1" applyBorder="1" applyAlignment="1" applyProtection="1"/>
    <xf numFmtId="1" fontId="4" fillId="7" borderId="43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1" fontId="4" fillId="0" borderId="0" xfId="0" applyNumberFormat="1" applyFont="1" applyFill="1" applyAlignment="1" applyProtection="1"/>
    <xf numFmtId="1" fontId="4" fillId="4" borderId="0" xfId="0" applyNumberFormat="1" applyFont="1" applyFill="1" applyAlignment="1" applyProtection="1"/>
    <xf numFmtId="1" fontId="4" fillId="0" borderId="47" xfId="0" applyNumberFormat="1" applyFont="1" applyFill="1" applyBorder="1" applyAlignment="1" applyProtection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9" fillId="4" borderId="0" xfId="0" applyNumberFormat="1" applyFont="1" applyFill="1"/>
    <xf numFmtId="1" fontId="4" fillId="0" borderId="2" xfId="0" applyNumberFormat="1" applyFont="1" applyFill="1" applyBorder="1" applyAlignment="1" applyProtection="1">
      <alignment horizontal="left" vertical="center" wrapText="1"/>
    </xf>
    <xf numFmtId="1" fontId="4" fillId="0" borderId="33" xfId="0" applyNumberFormat="1" applyFont="1" applyFill="1" applyBorder="1" applyAlignment="1" applyProtection="1">
      <alignment horizontal="right" wrapText="1"/>
    </xf>
    <xf numFmtId="1" fontId="4" fillId="0" borderId="38" xfId="0" applyNumberFormat="1" applyFont="1" applyFill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/>
    </xf>
    <xf numFmtId="1" fontId="4" fillId="6" borderId="50" xfId="0" applyNumberFormat="1" applyFont="1" applyFill="1" applyBorder="1" applyAlignment="1" applyProtection="1">
      <protection locked="0"/>
    </xf>
    <xf numFmtId="1" fontId="4" fillId="6" borderId="49" xfId="0" applyNumberFormat="1" applyFont="1" applyFill="1" applyBorder="1" applyAlignment="1" applyProtection="1">
      <protection locked="0"/>
    </xf>
    <xf numFmtId="1" fontId="4" fillId="6" borderId="51" xfId="0" applyNumberFormat="1" applyFont="1" applyFill="1" applyBorder="1" applyAlignment="1" applyProtection="1">
      <protection locked="0"/>
    </xf>
    <xf numFmtId="1" fontId="4" fillId="6" borderId="52" xfId="0" applyNumberFormat="1" applyFont="1" applyFill="1" applyBorder="1" applyAlignment="1" applyProtection="1">
      <protection locked="0"/>
    </xf>
    <xf numFmtId="1" fontId="4" fillId="6" borderId="53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Alignment="1" applyProtection="1">
      <alignment horizontal="left" vertical="center" wrapText="1"/>
    </xf>
    <xf numFmtId="1" fontId="4" fillId="0" borderId="54" xfId="0" applyNumberFormat="1" applyFont="1" applyFill="1" applyBorder="1" applyAlignment="1" applyProtection="1">
      <alignment horizontal="right"/>
    </xf>
    <xf numFmtId="1" fontId="4" fillId="6" borderId="54" xfId="0" applyNumberFormat="1" applyFont="1" applyFill="1" applyBorder="1" applyAlignment="1" applyProtection="1">
      <protection locked="0"/>
    </xf>
    <xf numFmtId="1" fontId="4" fillId="6" borderId="55" xfId="0" applyNumberFormat="1" applyFont="1" applyFill="1" applyBorder="1" applyAlignment="1" applyProtection="1">
      <protection locked="0"/>
    </xf>
    <xf numFmtId="1" fontId="4" fillId="6" borderId="30" xfId="0" applyNumberFormat="1" applyFont="1" applyFill="1" applyBorder="1" applyAlignment="1" applyProtection="1">
      <protection locked="0"/>
    </xf>
    <xf numFmtId="1" fontId="4" fillId="0" borderId="15" xfId="0" applyNumberFormat="1" applyFont="1" applyFill="1" applyBorder="1" applyAlignment="1" applyProtection="1">
      <alignment horizontal="left" vertical="center" wrapText="1"/>
    </xf>
    <xf numFmtId="1" fontId="4" fillId="0" borderId="40" xfId="0" applyNumberFormat="1" applyFont="1" applyFill="1" applyBorder="1" applyAlignment="1" applyProtection="1">
      <alignment horizontal="right" wrapText="1"/>
    </xf>
    <xf numFmtId="1" fontId="4" fillId="0" borderId="41" xfId="0" applyNumberFormat="1" applyFont="1" applyFill="1" applyBorder="1" applyAlignment="1" applyProtection="1">
      <alignment horizontal="right" wrapText="1"/>
    </xf>
    <xf numFmtId="1" fontId="4" fillId="6" borderId="56" xfId="0" applyNumberFormat="1" applyFont="1" applyFill="1" applyBorder="1" applyAlignment="1" applyProtection="1">
      <protection locked="0"/>
    </xf>
    <xf numFmtId="1" fontId="4" fillId="6" borderId="39" xfId="0" applyNumberFormat="1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/>
    <xf numFmtId="1" fontId="5" fillId="2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4" borderId="0" xfId="0" applyNumberFormat="1" applyFont="1" applyFill="1" applyBorder="1" applyAlignment="1" applyProtection="1"/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Protection="1"/>
    <xf numFmtId="1" fontId="4" fillId="0" borderId="21" xfId="0" applyNumberFormat="1" applyFont="1" applyFill="1" applyBorder="1" applyAlignment="1" applyProtection="1">
      <alignment horizontal="left" vertical="center" wrapText="1"/>
    </xf>
    <xf numFmtId="1" fontId="4" fillId="0" borderId="22" xfId="0" applyNumberFormat="1" applyFont="1" applyFill="1" applyBorder="1" applyAlignment="1" applyProtection="1">
      <alignment horizontal="right" wrapText="1"/>
    </xf>
    <xf numFmtId="1" fontId="4" fillId="0" borderId="23" xfId="0" applyNumberFormat="1" applyFont="1" applyFill="1" applyBorder="1" applyAlignment="1" applyProtection="1">
      <alignment horizontal="right" wrapText="1"/>
    </xf>
    <xf numFmtId="1" fontId="4" fillId="6" borderId="57" xfId="0" applyNumberFormat="1" applyFont="1" applyFill="1" applyBorder="1" applyAlignment="1" applyProtection="1">
      <protection locked="0"/>
    </xf>
    <xf numFmtId="1" fontId="4" fillId="6" borderId="21" xfId="0" applyNumberFormat="1" applyFont="1" applyFill="1" applyBorder="1" applyAlignment="1" applyProtection="1">
      <protection locked="0"/>
    </xf>
    <xf numFmtId="1" fontId="4" fillId="0" borderId="39" xfId="0" applyNumberFormat="1" applyFont="1" applyFill="1" applyBorder="1" applyAlignment="1" applyProtection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1" fontId="2" fillId="0" borderId="0" xfId="0" applyNumberFormat="1" applyFont="1" applyFill="1" applyAlignment="1" applyProtection="1"/>
    <xf numFmtId="1" fontId="4" fillId="3" borderId="0" xfId="0" applyNumberFormat="1" applyFont="1" applyFill="1" applyAlignment="1" applyProtection="1">
      <protection locked="0"/>
    </xf>
    <xf numFmtId="1" fontId="4" fillId="5" borderId="0" xfId="0" applyNumberFormat="1" applyFont="1" applyFill="1" applyAlignment="1" applyProtection="1">
      <protection locked="0"/>
    </xf>
    <xf numFmtId="1" fontId="4" fillId="4" borderId="0" xfId="0" applyNumberFormat="1" applyFont="1" applyFill="1" applyAlignment="1" applyProtection="1">
      <alignment horizontal="left"/>
    </xf>
    <xf numFmtId="1" fontId="4" fillId="0" borderId="12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4" fillId="0" borderId="47" xfId="0" applyNumberFormat="1" applyFont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13" fillId="0" borderId="58" xfId="0" applyNumberFormat="1" applyFont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Border="1" applyAlignment="1" applyProtection="1">
      <alignment horizontal="center" vertical="center" wrapText="1"/>
    </xf>
    <xf numFmtId="1" fontId="4" fillId="0" borderId="22" xfId="0" applyNumberFormat="1" applyFont="1" applyBorder="1" applyAlignment="1" applyProtection="1">
      <alignment horizontal="right" wrapText="1"/>
    </xf>
    <xf numFmtId="1" fontId="4" fillId="0" borderId="23" xfId="0" applyNumberFormat="1" applyFont="1" applyBorder="1" applyAlignment="1" applyProtection="1">
      <alignment horizontal="right" wrapText="1"/>
    </xf>
    <xf numFmtId="1" fontId="13" fillId="6" borderId="57" xfId="0" applyNumberFormat="1" applyFont="1" applyFill="1" applyBorder="1" applyAlignment="1" applyProtection="1">
      <protection locked="0"/>
    </xf>
    <xf numFmtId="1" fontId="13" fillId="6" borderId="25" xfId="0" applyNumberFormat="1" applyFont="1" applyFill="1" applyBorder="1" applyAlignment="1" applyProtection="1">
      <protection locked="0"/>
    </xf>
    <xf numFmtId="1" fontId="4" fillId="0" borderId="55" xfId="0" applyNumberFormat="1" applyFont="1" applyBorder="1" applyAlignment="1" applyProtection="1">
      <alignment horizontal="center" vertical="center" wrapText="1"/>
    </xf>
    <xf numFmtId="1" fontId="4" fillId="0" borderId="33" xfId="0" applyNumberFormat="1" applyFont="1" applyBorder="1" applyAlignment="1" applyProtection="1">
      <alignment horizontal="right" wrapText="1"/>
    </xf>
    <xf numFmtId="1" fontId="4" fillId="0" borderId="38" xfId="0" applyNumberFormat="1" applyFont="1" applyBorder="1" applyAlignment="1" applyProtection="1">
      <alignment horizontal="right" wrapText="1"/>
    </xf>
    <xf numFmtId="1" fontId="13" fillId="6" borderId="55" xfId="0" applyNumberFormat="1" applyFont="1" applyFill="1" applyBorder="1" applyAlignment="1" applyProtection="1">
      <protection locked="0"/>
    </xf>
    <xf numFmtId="1" fontId="13" fillId="6" borderId="34" xfId="0" applyNumberFormat="1" applyFont="1" applyFill="1" applyBorder="1" applyAlignment="1" applyProtection="1">
      <protection locked="0"/>
    </xf>
    <xf numFmtId="1" fontId="4" fillId="0" borderId="59" xfId="0" applyNumberFormat="1" applyFont="1" applyBorder="1" applyAlignment="1" applyProtection="1">
      <alignment horizontal="center" vertical="center" wrapText="1"/>
    </xf>
    <xf numFmtId="1" fontId="4" fillId="0" borderId="60" xfId="0" applyNumberFormat="1" applyFont="1" applyBorder="1" applyAlignment="1" applyProtection="1">
      <alignment horizontal="right" wrapText="1"/>
    </xf>
    <xf numFmtId="1" fontId="4" fillId="0" borderId="61" xfId="0" applyNumberFormat="1" applyFont="1" applyBorder="1" applyAlignment="1" applyProtection="1">
      <alignment horizontal="right" wrapText="1"/>
    </xf>
    <xf numFmtId="1" fontId="4" fillId="0" borderId="62" xfId="0" applyNumberFormat="1" applyFont="1" applyFill="1" applyBorder="1" applyAlignment="1" applyProtection="1">
      <alignment horizontal="right"/>
    </xf>
    <xf numFmtId="1" fontId="4" fillId="6" borderId="60" xfId="0" applyNumberFormat="1" applyFont="1" applyFill="1" applyBorder="1" applyAlignment="1" applyProtection="1">
      <protection locked="0"/>
    </xf>
    <xf numFmtId="1" fontId="4" fillId="6" borderId="62" xfId="0" applyNumberFormat="1" applyFont="1" applyFill="1" applyBorder="1" applyAlignment="1" applyProtection="1">
      <protection locked="0"/>
    </xf>
    <xf numFmtId="1" fontId="4" fillId="6" borderId="63" xfId="0" applyNumberFormat="1" applyFont="1" applyFill="1" applyBorder="1" applyAlignment="1" applyProtection="1">
      <protection locked="0"/>
    </xf>
    <xf numFmtId="1" fontId="4" fillId="6" borderId="64" xfId="0" applyNumberFormat="1" applyFont="1" applyFill="1" applyBorder="1" applyAlignment="1" applyProtection="1">
      <protection locked="0"/>
    </xf>
    <xf numFmtId="1" fontId="4" fillId="6" borderId="59" xfId="0" applyNumberFormat="1" applyFont="1" applyFill="1" applyBorder="1" applyAlignment="1" applyProtection="1">
      <protection locked="0"/>
    </xf>
    <xf numFmtId="1" fontId="13" fillId="6" borderId="59" xfId="0" applyNumberFormat="1" applyFont="1" applyFill="1" applyBorder="1" applyAlignment="1" applyProtection="1">
      <protection locked="0"/>
    </xf>
    <xf numFmtId="1" fontId="13" fillId="6" borderId="63" xfId="0" applyNumberFormat="1" applyFont="1" applyFill="1" applyBorder="1" applyAlignment="1" applyProtection="1">
      <protection locked="0"/>
    </xf>
    <xf numFmtId="1" fontId="4" fillId="0" borderId="56" xfId="0" applyNumberFormat="1" applyFont="1" applyBorder="1" applyAlignment="1" applyProtection="1">
      <alignment horizontal="center" vertical="center" wrapText="1"/>
    </xf>
    <xf numFmtId="1" fontId="4" fillId="0" borderId="40" xfId="0" applyNumberFormat="1" applyFont="1" applyBorder="1" applyAlignment="1" applyProtection="1">
      <alignment horizontal="right" wrapText="1"/>
    </xf>
    <xf numFmtId="1" fontId="4" fillId="0" borderId="41" xfId="0" applyNumberFormat="1" applyFont="1" applyBorder="1" applyAlignment="1" applyProtection="1">
      <alignment horizontal="right" wrapText="1"/>
    </xf>
    <xf numFmtId="1" fontId="13" fillId="6" borderId="56" xfId="0" applyNumberFormat="1" applyFont="1" applyFill="1" applyBorder="1" applyAlignment="1" applyProtection="1">
      <protection locked="0"/>
    </xf>
    <xf numFmtId="1" fontId="13" fillId="6" borderId="43" xfId="0" applyNumberFormat="1" applyFont="1" applyFill="1" applyBorder="1" applyAlignment="1" applyProtection="1">
      <protection locked="0"/>
    </xf>
    <xf numFmtId="1" fontId="4" fillId="0" borderId="47" xfId="0" applyNumberFormat="1" applyFont="1" applyFill="1" applyBorder="1" applyAlignment="1" applyProtection="1">
      <alignment horizontal="right" wrapText="1"/>
    </xf>
    <xf numFmtId="1" fontId="4" fillId="0" borderId="48" xfId="0" applyNumberFormat="1" applyFont="1" applyFill="1" applyBorder="1" applyAlignment="1" applyProtection="1">
      <alignment horizontal="right" wrapText="1"/>
    </xf>
    <xf numFmtId="1" fontId="4" fillId="0" borderId="8" xfId="0" applyNumberFormat="1" applyFont="1" applyFill="1" applyBorder="1" applyAlignment="1" applyProtection="1">
      <alignment horizontal="right"/>
    </xf>
    <xf numFmtId="1" fontId="4" fillId="0" borderId="47" xfId="0" applyNumberFormat="1" applyFont="1" applyFill="1" applyBorder="1" applyAlignment="1" applyProtection="1"/>
    <xf numFmtId="1" fontId="4" fillId="0" borderId="8" xfId="0" applyNumberFormat="1" applyFont="1" applyFill="1" applyBorder="1" applyAlignment="1" applyProtection="1"/>
    <xf numFmtId="1" fontId="4" fillId="0" borderId="65" xfId="0" applyNumberFormat="1" applyFont="1" applyFill="1" applyBorder="1" applyAlignment="1" applyProtection="1"/>
    <xf numFmtId="1" fontId="4" fillId="0" borderId="58" xfId="0" applyNumberFormat="1" applyFont="1" applyFill="1" applyBorder="1" applyAlignment="1" applyProtection="1"/>
    <xf numFmtId="1" fontId="4" fillId="0" borderId="66" xfId="0" applyNumberFormat="1" applyFont="1" applyFill="1" applyBorder="1" applyAlignment="1" applyProtection="1"/>
    <xf numFmtId="1" fontId="4" fillId="0" borderId="6" xfId="0" applyNumberFormat="1" applyFont="1" applyFill="1" applyBorder="1" applyAlignment="1" applyProtection="1"/>
    <xf numFmtId="1" fontId="13" fillId="0" borderId="6" xfId="0" applyNumberFormat="1" applyFont="1" applyFill="1" applyBorder="1" applyAlignment="1" applyProtection="1"/>
    <xf numFmtId="1" fontId="13" fillId="0" borderId="65" xfId="0" applyNumberFormat="1" applyFont="1" applyFill="1" applyBorder="1" applyAlignment="1" applyProtection="1"/>
    <xf numFmtId="1" fontId="5" fillId="2" borderId="4" xfId="0" applyNumberFormat="1" applyFont="1" applyFill="1" applyBorder="1" applyAlignment="1" applyProtection="1"/>
    <xf numFmtId="1" fontId="4" fillId="0" borderId="3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12" fillId="2" borderId="0" xfId="0" applyNumberFormat="1" applyFont="1" applyFill="1" applyBorder="1" applyProtection="1"/>
    <xf numFmtId="1" fontId="4" fillId="2" borderId="0" xfId="0" applyNumberFormat="1" applyFont="1" applyFill="1" applyBorder="1" applyProtection="1"/>
    <xf numFmtId="1" fontId="4" fillId="2" borderId="0" xfId="0" applyNumberFormat="1" applyFont="1" applyFill="1" applyAlignment="1" applyProtection="1">
      <alignment vertical="center"/>
    </xf>
    <xf numFmtId="1" fontId="4" fillId="0" borderId="57" xfId="0" applyNumberFormat="1" applyFont="1" applyBorder="1" applyAlignment="1" applyProtection="1">
      <alignment vertical="center" wrapText="1"/>
    </xf>
    <xf numFmtId="1" fontId="4" fillId="2" borderId="21" xfId="0" applyNumberFormat="1" applyFont="1" applyFill="1" applyBorder="1" applyAlignment="1" applyProtection="1"/>
    <xf numFmtId="1" fontId="4" fillId="2" borderId="0" xfId="0" applyNumberFormat="1" applyFont="1" applyFill="1" applyProtection="1"/>
    <xf numFmtId="1" fontId="4" fillId="0" borderId="55" xfId="0" applyNumberFormat="1" applyFont="1" applyBorder="1" applyAlignment="1" applyProtection="1">
      <alignment vertical="center" wrapText="1"/>
    </xf>
    <xf numFmtId="1" fontId="4" fillId="2" borderId="30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>
      <alignment horizontal="left"/>
    </xf>
    <xf numFmtId="1" fontId="4" fillId="0" borderId="29" xfId="0" applyNumberFormat="1" applyFont="1" applyBorder="1" applyAlignment="1" applyProtection="1">
      <alignment vertical="center" wrapText="1"/>
    </xf>
    <xf numFmtId="1" fontId="4" fillId="2" borderId="9" xfId="0" applyNumberFormat="1" applyFont="1" applyFill="1" applyBorder="1" applyAlignment="1" applyProtection="1"/>
    <xf numFmtId="1" fontId="4" fillId="6" borderId="9" xfId="0" applyNumberFormat="1" applyFont="1" applyFill="1" applyBorder="1" applyAlignment="1" applyProtection="1">
      <protection locked="0"/>
    </xf>
    <xf numFmtId="1" fontId="4" fillId="0" borderId="67" xfId="0" applyNumberFormat="1" applyFont="1" applyFill="1" applyBorder="1" applyAlignment="1" applyProtection="1"/>
    <xf numFmtId="1" fontId="5" fillId="2" borderId="0" xfId="0" applyNumberFormat="1" applyFont="1" applyFill="1" applyAlignment="1" applyProtection="1"/>
    <xf numFmtId="1" fontId="9" fillId="2" borderId="0" xfId="0" applyNumberFormat="1" applyFont="1" applyFill="1" applyAlignment="1" applyProtection="1"/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Border="1" applyAlignment="1" applyProtection="1">
      <alignment horizontal="right" wrapText="1"/>
    </xf>
    <xf numFmtId="1" fontId="4" fillId="0" borderId="28" xfId="0" applyNumberFormat="1" applyFont="1" applyBorder="1" applyAlignment="1" applyProtection="1">
      <alignment horizontal="right" wrapText="1"/>
    </xf>
    <xf numFmtId="1" fontId="4" fillId="0" borderId="21" xfId="0" applyNumberFormat="1" applyFont="1" applyBorder="1" applyAlignment="1" applyProtection="1">
      <alignment horizontal="right" wrapText="1"/>
    </xf>
    <xf numFmtId="1" fontId="13" fillId="4" borderId="0" xfId="0" applyNumberFormat="1" applyFont="1" applyFill="1" applyProtection="1"/>
    <xf numFmtId="1" fontId="13" fillId="0" borderId="0" xfId="0" applyNumberFormat="1" applyFont="1" applyAlignment="1">
      <alignment horizontal="center" vertical="center"/>
    </xf>
    <xf numFmtId="1" fontId="4" fillId="6" borderId="22" xfId="0" applyNumberFormat="1" applyFont="1" applyFill="1" applyBorder="1" applyAlignment="1" applyProtection="1">
      <alignment horizontal="right"/>
      <protection locked="0"/>
    </xf>
    <xf numFmtId="1" fontId="4" fillId="6" borderId="26" xfId="0" applyNumberFormat="1" applyFont="1" applyFill="1" applyBorder="1" applyAlignment="1" applyProtection="1">
      <alignment horizontal="right"/>
      <protection locked="0"/>
    </xf>
    <xf numFmtId="1" fontId="4" fillId="6" borderId="57" xfId="0" applyNumberFormat="1" applyFont="1" applyFill="1" applyBorder="1" applyAlignment="1" applyProtection="1">
      <alignment horizontal="right"/>
      <protection locked="0"/>
    </xf>
    <xf numFmtId="1" fontId="4" fillId="6" borderId="25" xfId="0" applyNumberFormat="1" applyFont="1" applyFill="1" applyBorder="1" applyAlignment="1" applyProtection="1">
      <alignment horizontal="right"/>
      <protection locked="0"/>
    </xf>
    <xf numFmtId="1" fontId="4" fillId="6" borderId="21" xfId="0" applyNumberFormat="1" applyFont="1" applyFill="1" applyBorder="1" applyAlignment="1" applyProtection="1">
      <alignment horizontal="right"/>
      <protection locked="0"/>
    </xf>
    <xf numFmtId="1" fontId="4" fillId="0" borderId="37" xfId="0" applyNumberFormat="1" applyFont="1" applyFill="1" applyBorder="1" applyAlignment="1" applyProtection="1">
      <alignment horizontal="center" vertical="center" wrapText="1"/>
    </xf>
    <xf numFmtId="1" fontId="4" fillId="0" borderId="60" xfId="0" applyNumberFormat="1" applyFont="1" applyFill="1" applyBorder="1" applyAlignment="1" applyProtection="1">
      <alignment horizontal="right" wrapText="1"/>
    </xf>
    <xf numFmtId="1" fontId="4" fillId="0" borderId="62" xfId="0" applyNumberFormat="1" applyFont="1" applyFill="1" applyBorder="1" applyAlignment="1" applyProtection="1">
      <alignment horizontal="right" wrapText="1"/>
    </xf>
    <xf numFmtId="1" fontId="4" fillId="6" borderId="33" xfId="0" applyNumberFormat="1" applyFont="1" applyFill="1" applyBorder="1" applyAlignment="1" applyProtection="1">
      <alignment horizontal="right" wrapText="1"/>
      <protection locked="0"/>
    </xf>
    <xf numFmtId="1" fontId="4" fillId="6" borderId="54" xfId="0" applyNumberFormat="1" applyFont="1" applyFill="1" applyBorder="1" applyAlignment="1" applyProtection="1">
      <alignment horizontal="right" wrapText="1"/>
      <protection locked="0"/>
    </xf>
    <xf numFmtId="1" fontId="4" fillId="6" borderId="35" xfId="0" applyNumberFormat="1" applyFont="1" applyFill="1" applyBorder="1" applyAlignment="1" applyProtection="1">
      <alignment horizontal="right" wrapText="1"/>
      <protection locked="0"/>
    </xf>
    <xf numFmtId="1" fontId="4" fillId="6" borderId="37" xfId="0" applyNumberFormat="1" applyFont="1" applyFill="1" applyBorder="1" applyAlignment="1" applyProtection="1">
      <alignment horizontal="right" wrapText="1"/>
      <protection locked="0"/>
    </xf>
    <xf numFmtId="1" fontId="4" fillId="6" borderId="34" xfId="0" applyNumberFormat="1" applyFont="1" applyFill="1" applyBorder="1" applyAlignment="1" applyProtection="1">
      <alignment horizontal="right" wrapText="1"/>
      <protection locked="0"/>
    </xf>
    <xf numFmtId="1" fontId="4" fillId="6" borderId="36" xfId="0" applyNumberFormat="1" applyFont="1" applyFill="1" applyBorder="1" applyAlignment="1" applyProtection="1">
      <alignment horizontal="right" wrapText="1"/>
      <protection locked="0"/>
    </xf>
    <xf numFmtId="1" fontId="4" fillId="6" borderId="55" xfId="0" applyNumberFormat="1" applyFont="1" applyFill="1" applyBorder="1" applyAlignment="1" applyProtection="1">
      <alignment horizontal="right" wrapText="1"/>
      <protection locked="0"/>
    </xf>
    <xf numFmtId="1" fontId="4" fillId="6" borderId="30" xfId="0" applyNumberFormat="1" applyFont="1" applyFill="1" applyBorder="1" applyAlignment="1" applyProtection="1">
      <alignment horizontal="right" wrapText="1"/>
      <protection locked="0"/>
    </xf>
    <xf numFmtId="1" fontId="10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Fill="1" applyBorder="1" applyAlignment="1" applyProtection="1">
      <alignment horizontal="right" wrapText="1"/>
    </xf>
    <xf numFmtId="1" fontId="4" fillId="0" borderId="71" xfId="0" applyNumberFormat="1" applyFont="1" applyFill="1" applyBorder="1" applyAlignment="1" applyProtection="1">
      <alignment horizontal="right" wrapText="1"/>
    </xf>
    <xf numFmtId="1" fontId="4" fillId="0" borderId="72" xfId="0" applyNumberFormat="1" applyFont="1" applyFill="1" applyBorder="1" applyAlignment="1" applyProtection="1">
      <alignment horizontal="right" wrapText="1"/>
    </xf>
    <xf numFmtId="1" fontId="4" fillId="6" borderId="73" xfId="0" applyNumberFormat="1" applyFont="1" applyFill="1" applyBorder="1" applyAlignment="1" applyProtection="1">
      <alignment horizontal="right" wrapText="1"/>
      <protection locked="0"/>
    </xf>
    <xf numFmtId="1" fontId="4" fillId="6" borderId="68" xfId="0" applyNumberFormat="1" applyFont="1" applyFill="1" applyBorder="1" applyAlignment="1" applyProtection="1">
      <alignment horizontal="right" wrapText="1"/>
      <protection locked="0"/>
    </xf>
    <xf numFmtId="1" fontId="4" fillId="6" borderId="74" xfId="0" applyNumberFormat="1" applyFont="1" applyFill="1" applyBorder="1" applyAlignment="1" applyProtection="1">
      <alignment horizontal="right" wrapText="1"/>
      <protection locked="0"/>
    </xf>
    <xf numFmtId="1" fontId="4" fillId="6" borderId="69" xfId="0" applyNumberFormat="1" applyFont="1" applyFill="1" applyBorder="1" applyAlignment="1" applyProtection="1">
      <alignment horizontal="right" wrapText="1"/>
      <protection locked="0"/>
    </xf>
    <xf numFmtId="1" fontId="4" fillId="6" borderId="75" xfId="0" applyNumberFormat="1" applyFont="1" applyFill="1" applyBorder="1" applyAlignment="1" applyProtection="1">
      <alignment horizontal="right" wrapText="1"/>
      <protection locked="0"/>
    </xf>
    <xf numFmtId="1" fontId="4" fillId="6" borderId="76" xfId="0" applyNumberFormat="1" applyFont="1" applyFill="1" applyBorder="1" applyAlignment="1" applyProtection="1">
      <alignment horizontal="right" wrapText="1"/>
      <protection locked="0"/>
    </xf>
    <xf numFmtId="1" fontId="4" fillId="6" borderId="77" xfId="0" applyNumberFormat="1" applyFont="1" applyFill="1" applyBorder="1" applyAlignment="1" applyProtection="1">
      <alignment horizontal="right" wrapText="1"/>
      <protection locked="0"/>
    </xf>
    <xf numFmtId="1" fontId="4" fillId="6" borderId="78" xfId="0" applyNumberFormat="1" applyFont="1" applyFill="1" applyBorder="1" applyAlignment="1" applyProtection="1">
      <alignment horizontal="right" wrapText="1"/>
      <protection locked="0"/>
    </xf>
    <xf numFmtId="1" fontId="4" fillId="0" borderId="50" xfId="0" applyNumberFormat="1" applyFont="1" applyFill="1" applyBorder="1" applyAlignment="1" applyProtection="1">
      <alignment horizontal="right" wrapText="1"/>
    </xf>
    <xf numFmtId="1" fontId="10" fillId="0" borderId="32" xfId="0" applyNumberFormat="1" applyFont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 wrapText="1"/>
    </xf>
    <xf numFmtId="1" fontId="4" fillId="6" borderId="31" xfId="0" applyNumberFormat="1" applyFont="1" applyFill="1" applyBorder="1" applyAlignment="1" applyProtection="1">
      <alignment horizontal="right" wrapText="1"/>
      <protection locked="0"/>
    </xf>
    <xf numFmtId="1" fontId="4" fillId="6" borderId="81" xfId="0" applyNumberFormat="1" applyFont="1" applyFill="1" applyBorder="1" applyAlignment="1" applyProtection="1">
      <alignment horizontal="right" wrapText="1"/>
      <protection locked="0"/>
    </xf>
    <xf numFmtId="1" fontId="4" fillId="6" borderId="82" xfId="0" applyNumberFormat="1" applyFont="1" applyFill="1" applyBorder="1" applyAlignment="1" applyProtection="1">
      <alignment horizontal="right" wrapText="1"/>
      <protection locked="0"/>
    </xf>
    <xf numFmtId="1" fontId="4" fillId="6" borderId="83" xfId="0" applyNumberFormat="1" applyFont="1" applyFill="1" applyBorder="1" applyAlignment="1" applyProtection="1">
      <alignment horizontal="right" wrapText="1"/>
      <protection locked="0"/>
    </xf>
    <xf numFmtId="1" fontId="4" fillId="6" borderId="84" xfId="0" applyNumberFormat="1" applyFont="1" applyFill="1" applyBorder="1" applyAlignment="1" applyProtection="1">
      <alignment horizontal="right" wrapText="1"/>
      <protection locked="0"/>
    </xf>
    <xf numFmtId="1" fontId="4" fillId="6" borderId="85" xfId="0" applyNumberFormat="1" applyFont="1" applyFill="1" applyBorder="1" applyAlignment="1" applyProtection="1">
      <alignment horizontal="right" wrapText="1"/>
      <protection locked="0"/>
    </xf>
    <xf numFmtId="1" fontId="4" fillId="6" borderId="79" xfId="0" applyNumberFormat="1" applyFont="1" applyFill="1" applyBorder="1" applyAlignment="1" applyProtection="1">
      <alignment horizontal="right" wrapText="1"/>
      <protection locked="0"/>
    </xf>
    <xf numFmtId="1" fontId="4" fillId="6" borderId="86" xfId="0" applyNumberFormat="1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right" wrapText="1"/>
    </xf>
    <xf numFmtId="1" fontId="4" fillId="6" borderId="60" xfId="0" applyNumberFormat="1" applyFont="1" applyFill="1" applyBorder="1" applyAlignment="1" applyProtection="1">
      <alignment horizontal="right" wrapText="1"/>
      <protection locked="0"/>
    </xf>
    <xf numFmtId="1" fontId="4" fillId="6" borderId="16" xfId="0" applyNumberFormat="1" applyFont="1" applyFill="1" applyBorder="1" applyAlignment="1" applyProtection="1">
      <alignment horizontal="right" wrapText="1"/>
      <protection locked="0"/>
    </xf>
    <xf numFmtId="1" fontId="4" fillId="6" borderId="87" xfId="0" applyNumberFormat="1" applyFont="1" applyFill="1" applyBorder="1" applyAlignment="1" applyProtection="1">
      <alignment horizontal="right" wrapText="1"/>
      <protection locked="0"/>
    </xf>
    <xf numFmtId="1" fontId="4" fillId="6" borderId="0" xfId="0" applyNumberFormat="1" applyFont="1" applyFill="1" applyBorder="1" applyAlignment="1" applyProtection="1">
      <alignment horizontal="right" wrapText="1"/>
      <protection locked="0"/>
    </xf>
    <xf numFmtId="1" fontId="4" fillId="6" borderId="88" xfId="0" applyNumberFormat="1" applyFont="1" applyFill="1" applyBorder="1" applyAlignment="1" applyProtection="1">
      <alignment horizontal="right" wrapText="1"/>
      <protection locked="0"/>
    </xf>
    <xf numFmtId="1" fontId="4" fillId="6" borderId="89" xfId="0" applyNumberFormat="1" applyFont="1" applyFill="1" applyBorder="1" applyAlignment="1" applyProtection="1">
      <alignment horizontal="right" wrapText="1"/>
      <protection locked="0"/>
    </xf>
    <xf numFmtId="1" fontId="4" fillId="6" borderId="29" xfId="0" applyNumberFormat="1" applyFont="1" applyFill="1" applyBorder="1" applyAlignment="1" applyProtection="1">
      <alignment horizontal="right" wrapText="1"/>
      <protection locked="0"/>
    </xf>
    <xf numFmtId="1" fontId="4" fillId="6" borderId="9" xfId="0" applyNumberFormat="1" applyFont="1" applyFill="1" applyBorder="1" applyAlignment="1" applyProtection="1">
      <alignment horizontal="right" wrapText="1"/>
      <protection locked="0"/>
    </xf>
    <xf numFmtId="1" fontId="4" fillId="0" borderId="37" xfId="0" applyNumberFormat="1" applyFont="1" applyFill="1" applyBorder="1" applyAlignment="1" applyProtection="1">
      <alignment horizontal="right" wrapText="1"/>
    </xf>
    <xf numFmtId="1" fontId="4" fillId="0" borderId="42" xfId="0" applyNumberFormat="1" applyFont="1" applyFill="1" applyBorder="1" applyAlignment="1" applyProtection="1">
      <alignment horizontal="right" wrapText="1"/>
    </xf>
    <xf numFmtId="1" fontId="4" fillId="6" borderId="18" xfId="0" applyNumberFormat="1" applyFont="1" applyFill="1" applyBorder="1" applyAlignment="1" applyProtection="1">
      <alignment horizontal="right" wrapText="1"/>
      <protection locked="0"/>
    </xf>
    <xf numFmtId="1" fontId="4" fillId="6" borderId="11" xfId="0" applyNumberFormat="1" applyFont="1" applyFill="1" applyBorder="1" applyAlignment="1" applyProtection="1">
      <alignment horizontal="right" wrapText="1"/>
      <protection locked="0"/>
    </xf>
    <xf numFmtId="1" fontId="4" fillId="6" borderId="90" xfId="0" applyNumberFormat="1" applyFont="1" applyFill="1" applyBorder="1" applyAlignment="1" applyProtection="1">
      <alignment horizontal="right" wrapText="1"/>
      <protection locked="0"/>
    </xf>
    <xf numFmtId="1" fontId="4" fillId="6" borderId="1" xfId="0" applyNumberFormat="1" applyFont="1" applyFill="1" applyBorder="1" applyAlignment="1" applyProtection="1">
      <alignment horizontal="right" wrapText="1"/>
      <protection locked="0"/>
    </xf>
    <xf numFmtId="1" fontId="4" fillId="6" borderId="20" xfId="0" applyNumberFormat="1" applyFont="1" applyFill="1" applyBorder="1" applyAlignment="1" applyProtection="1">
      <alignment horizontal="right" wrapText="1"/>
      <protection locked="0"/>
    </xf>
    <xf numFmtId="1" fontId="4" fillId="6" borderId="91" xfId="0" applyNumberFormat="1" applyFont="1" applyFill="1" applyBorder="1" applyAlignment="1" applyProtection="1">
      <alignment horizontal="right" wrapText="1"/>
      <protection locked="0"/>
    </xf>
    <xf numFmtId="1" fontId="4" fillId="6" borderId="10" xfId="0" applyNumberFormat="1" applyFont="1" applyFill="1" applyBorder="1" applyAlignment="1" applyProtection="1">
      <alignment horizontal="right" wrapText="1"/>
      <protection locked="0"/>
    </xf>
    <xf numFmtId="1" fontId="4" fillId="6" borderId="15" xfId="0" applyNumberFormat="1" applyFont="1" applyFill="1" applyBorder="1" applyAlignment="1" applyProtection="1">
      <alignment horizontal="right" wrapText="1"/>
      <protection locked="0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right" wrapText="1"/>
      <protection locked="0"/>
    </xf>
    <xf numFmtId="1" fontId="13" fillId="2" borderId="0" xfId="0" applyNumberFormat="1" applyFont="1" applyFill="1" applyProtection="1"/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6" borderId="39" xfId="0" applyNumberFormat="1" applyFont="1" applyFill="1" applyBorder="1" applyAlignment="1" applyProtection="1">
      <alignment horizontal="right" wrapText="1"/>
      <protection locked="0"/>
    </xf>
    <xf numFmtId="1" fontId="5" fillId="0" borderId="0" xfId="0" applyNumberFormat="1" applyFont="1" applyFill="1" applyAlignment="1" applyProtection="1"/>
    <xf numFmtId="1" fontId="3" fillId="0" borderId="0" xfId="0" applyNumberFormat="1" applyFont="1" applyFill="1" applyAlignment="1" applyProtection="1"/>
    <xf numFmtId="1" fontId="14" fillId="0" borderId="0" xfId="0" applyNumberFormat="1" applyFont="1" applyFill="1" applyAlignment="1" applyProtection="1"/>
    <xf numFmtId="1" fontId="3" fillId="0" borderId="92" xfId="0" applyNumberFormat="1" applyFont="1" applyFill="1" applyBorder="1" applyAlignment="1" applyProtection="1"/>
    <xf numFmtId="1" fontId="15" fillId="0" borderId="92" xfId="0" applyNumberFormat="1" applyFont="1" applyFill="1" applyBorder="1" applyAlignment="1" applyProtection="1"/>
    <xf numFmtId="1" fontId="15" fillId="0" borderId="0" xfId="0" applyNumberFormat="1" applyFont="1" applyFill="1" applyAlignment="1" applyProtection="1"/>
    <xf numFmtId="1" fontId="4" fillId="0" borderId="93" xfId="0" applyNumberFormat="1" applyFont="1" applyFill="1" applyBorder="1" applyAlignment="1" applyProtection="1"/>
    <xf numFmtId="1" fontId="12" fillId="0" borderId="93" xfId="0" applyNumberFormat="1" applyFont="1" applyFill="1" applyBorder="1" applyAlignment="1" applyProtection="1"/>
    <xf numFmtId="1" fontId="4" fillId="0" borderId="92" xfId="0" applyNumberFormat="1" applyFont="1" applyFill="1" applyBorder="1" applyAlignment="1" applyProtection="1"/>
    <xf numFmtId="1" fontId="4" fillId="0" borderId="94" xfId="0" applyNumberFormat="1" applyFont="1" applyFill="1" applyBorder="1" applyAlignment="1" applyProtection="1"/>
    <xf numFmtId="1" fontId="4" fillId="0" borderId="95" xfId="0" applyNumberFormat="1" applyFont="1" applyFill="1" applyBorder="1" applyAlignment="1" applyProtection="1"/>
    <xf numFmtId="1" fontId="2" fillId="2" borderId="29" xfId="0" applyNumberFormat="1" applyFont="1" applyFill="1" applyBorder="1" applyProtection="1"/>
    <xf numFmtId="1" fontId="2" fillId="4" borderId="29" xfId="0" applyNumberFormat="1" applyFont="1" applyFill="1" applyBorder="1" applyProtection="1"/>
    <xf numFmtId="1" fontId="4" fillId="0" borderId="96" xfId="0" applyNumberFormat="1" applyFont="1" applyFill="1" applyBorder="1" applyAlignment="1" applyProtection="1">
      <alignment horizontal="right" wrapText="1"/>
    </xf>
    <xf numFmtId="1" fontId="4" fillId="6" borderId="50" xfId="0" applyNumberFormat="1" applyFont="1" applyFill="1" applyBorder="1" applyAlignment="1" applyProtection="1">
      <alignment horizontal="right"/>
      <protection locked="0"/>
    </xf>
    <xf numFmtId="1" fontId="4" fillId="6" borderId="51" xfId="0" applyNumberFormat="1" applyFont="1" applyFill="1" applyBorder="1" applyAlignment="1" applyProtection="1">
      <alignment horizontal="right"/>
      <protection locked="0"/>
    </xf>
    <xf numFmtId="1" fontId="4" fillId="6" borderId="97" xfId="0" applyNumberFormat="1" applyFont="1" applyFill="1" applyBorder="1" applyAlignment="1" applyProtection="1">
      <alignment horizontal="right"/>
      <protection locked="0"/>
    </xf>
    <xf numFmtId="1" fontId="4" fillId="6" borderId="98" xfId="0" applyNumberFormat="1" applyFont="1" applyFill="1" applyBorder="1" applyAlignment="1" applyProtection="1">
      <alignment horizontal="right"/>
      <protection locked="0"/>
    </xf>
    <xf numFmtId="1" fontId="4" fillId="6" borderId="49" xfId="0" applyNumberFormat="1" applyFont="1" applyFill="1" applyBorder="1" applyAlignment="1" applyProtection="1">
      <alignment horizontal="right"/>
      <protection locked="0"/>
    </xf>
    <xf numFmtId="1" fontId="4" fillId="6" borderId="33" xfId="0" applyNumberFormat="1" applyFont="1" applyFill="1" applyBorder="1" applyAlignment="1" applyProtection="1">
      <alignment horizontal="right"/>
      <protection locked="0"/>
    </xf>
    <xf numFmtId="1" fontId="4" fillId="6" borderId="34" xfId="0" applyNumberFormat="1" applyFont="1" applyFill="1" applyBorder="1" applyAlignment="1" applyProtection="1">
      <alignment horizontal="right"/>
      <protection locked="0"/>
    </xf>
    <xf numFmtId="1" fontId="4" fillId="6" borderId="35" xfId="0" applyNumberFormat="1" applyFont="1" applyFill="1" applyBorder="1" applyAlignment="1" applyProtection="1">
      <alignment horizontal="right"/>
      <protection locked="0"/>
    </xf>
    <xf numFmtId="1" fontId="4" fillId="6" borderId="36" xfId="0" applyNumberFormat="1" applyFont="1" applyFill="1" applyBorder="1" applyAlignment="1" applyProtection="1">
      <alignment horizontal="right"/>
      <protection locked="0"/>
    </xf>
    <xf numFmtId="1" fontId="4" fillId="6" borderId="54" xfId="0" applyNumberFormat="1" applyFont="1" applyFill="1" applyBorder="1" applyAlignment="1" applyProtection="1">
      <alignment horizontal="right"/>
      <protection locked="0"/>
    </xf>
    <xf numFmtId="1" fontId="4" fillId="6" borderId="40" xfId="0" applyNumberFormat="1" applyFont="1" applyFill="1" applyBorder="1" applyAlignment="1" applyProtection="1">
      <alignment horizontal="right"/>
      <protection locked="0"/>
    </xf>
    <xf numFmtId="1" fontId="4" fillId="6" borderId="43" xfId="0" applyNumberFormat="1" applyFont="1" applyFill="1" applyBorder="1" applyAlignment="1" applyProtection="1">
      <alignment horizontal="right"/>
      <protection locked="0"/>
    </xf>
    <xf numFmtId="1" fontId="4" fillId="6" borderId="44" xfId="0" applyNumberFormat="1" applyFont="1" applyFill="1" applyBorder="1" applyAlignment="1" applyProtection="1">
      <alignment horizontal="right"/>
      <protection locked="0"/>
    </xf>
    <xf numFmtId="1" fontId="4" fillId="6" borderId="45" xfId="0" applyNumberFormat="1" applyFont="1" applyFill="1" applyBorder="1" applyAlignment="1" applyProtection="1">
      <alignment horizontal="right"/>
      <protection locked="0"/>
    </xf>
    <xf numFmtId="1" fontId="4" fillId="6" borderId="42" xfId="0" applyNumberFormat="1" applyFont="1" applyFill="1" applyBorder="1" applyAlignment="1" applyProtection="1">
      <alignment horizontal="right"/>
      <protection locked="0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65" xfId="0" applyNumberFormat="1" applyFont="1" applyFill="1" applyBorder="1" applyAlignment="1" applyProtection="1">
      <alignment horizontal="center" vertical="center" wrapText="1"/>
    </xf>
    <xf numFmtId="1" fontId="4" fillId="0" borderId="66" xfId="0" applyNumberFormat="1" applyFont="1" applyFill="1" applyBorder="1" applyAlignment="1" applyProtection="1">
      <alignment horizontal="center" vertical="center" wrapText="1"/>
    </xf>
    <xf numFmtId="1" fontId="4" fillId="0" borderId="103" xfId="0" applyNumberFormat="1" applyFont="1" applyFill="1" applyBorder="1" applyAlignment="1" applyProtection="1">
      <alignment horizontal="center" vertical="center" wrapText="1"/>
    </xf>
    <xf numFmtId="1" fontId="4" fillId="0" borderId="53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104" xfId="0" applyNumberFormat="1" applyFont="1" applyFill="1" applyBorder="1" applyAlignment="1">
      <alignment horizontal="center" vertical="center"/>
    </xf>
    <xf numFmtId="1" fontId="4" fillId="0" borderId="105" xfId="0" applyNumberFormat="1" applyFont="1" applyFill="1" applyBorder="1" applyAlignment="1" applyProtection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4" fillId="6" borderId="27" xfId="0" applyNumberFormat="1" applyFont="1" applyFill="1" applyBorder="1" applyAlignment="1" applyProtection="1">
      <alignment horizontal="right"/>
      <protection locked="0"/>
    </xf>
    <xf numFmtId="1" fontId="4" fillId="6" borderId="28" xfId="0" applyNumberFormat="1" applyFont="1" applyFill="1" applyBorder="1" applyAlignment="1" applyProtection="1">
      <alignment horizontal="right"/>
      <protection locked="0"/>
    </xf>
    <xf numFmtId="1" fontId="4" fillId="6" borderId="105" xfId="0" applyNumberFormat="1" applyFont="1" applyFill="1" applyBorder="1" applyAlignment="1" applyProtection="1">
      <alignment horizontal="right"/>
      <protection locked="0"/>
    </xf>
    <xf numFmtId="1" fontId="4" fillId="7" borderId="27" xfId="0" applyNumberFormat="1" applyFont="1" applyFill="1" applyBorder="1" applyAlignment="1" applyProtection="1">
      <alignment horizontal="right"/>
    </xf>
    <xf numFmtId="1" fontId="4" fillId="7" borderId="25" xfId="0" applyNumberFormat="1" applyFont="1" applyFill="1" applyBorder="1" applyAlignment="1" applyProtection="1">
      <alignment horizontal="right"/>
    </xf>
    <xf numFmtId="1" fontId="4" fillId="6" borderId="106" xfId="0" applyNumberFormat="1" applyFont="1" applyFill="1" applyBorder="1" applyAlignment="1" applyProtection="1">
      <alignment horizontal="right"/>
      <protection locked="0"/>
    </xf>
    <xf numFmtId="1" fontId="4" fillId="0" borderId="18" xfId="0" applyNumberFormat="1" applyFont="1" applyFill="1" applyBorder="1" applyAlignment="1" applyProtection="1">
      <alignment horizontal="right"/>
    </xf>
    <xf numFmtId="1" fontId="4" fillId="0" borderId="19" xfId="0" applyNumberFormat="1" applyFont="1" applyFill="1" applyBorder="1" applyAlignment="1" applyProtection="1">
      <alignment horizontal="right"/>
    </xf>
    <xf numFmtId="1" fontId="4" fillId="0" borderId="11" xfId="0" applyNumberFormat="1" applyFont="1" applyFill="1" applyBorder="1" applyAlignment="1" applyProtection="1">
      <alignment horizontal="right"/>
    </xf>
    <xf numFmtId="1" fontId="4" fillId="6" borderId="90" xfId="0" applyNumberFormat="1" applyFont="1" applyFill="1" applyBorder="1" applyAlignment="1" applyProtection="1">
      <alignment horizontal="right"/>
      <protection locked="0"/>
    </xf>
    <xf numFmtId="1" fontId="4" fillId="6" borderId="91" xfId="0" applyNumberFormat="1" applyFont="1" applyFill="1" applyBorder="1" applyAlignment="1" applyProtection="1">
      <alignment horizontal="right"/>
      <protection locked="0"/>
    </xf>
    <xf numFmtId="1" fontId="4" fillId="6" borderId="18" xfId="0" applyNumberFormat="1" applyFont="1" applyFill="1" applyBorder="1" applyAlignment="1" applyProtection="1">
      <alignment horizontal="right"/>
      <protection locked="0"/>
    </xf>
    <xf numFmtId="1" fontId="4" fillId="6" borderId="20" xfId="0" applyNumberFormat="1" applyFont="1" applyFill="1" applyBorder="1" applyAlignment="1" applyProtection="1">
      <alignment horizontal="right"/>
      <protection locked="0"/>
    </xf>
    <xf numFmtId="1" fontId="4" fillId="6" borderId="1" xfId="0" applyNumberFormat="1" applyFont="1" applyFill="1" applyBorder="1" applyAlignment="1" applyProtection="1">
      <alignment horizontal="right"/>
      <protection locked="0"/>
    </xf>
    <xf numFmtId="1" fontId="4" fillId="6" borderId="10" xfId="0" applyNumberFormat="1" applyFont="1" applyFill="1" applyBorder="1" applyAlignment="1" applyProtection="1">
      <alignment horizontal="right"/>
      <protection locked="0"/>
    </xf>
    <xf numFmtId="1" fontId="4" fillId="7" borderId="107" xfId="0" applyNumberFormat="1" applyFont="1" applyFill="1" applyBorder="1" applyAlignment="1" applyProtection="1">
      <alignment horizontal="right"/>
    </xf>
    <xf numFmtId="1" fontId="4" fillId="7" borderId="19" xfId="0" applyNumberFormat="1" applyFont="1" applyFill="1" applyBorder="1" applyAlignment="1" applyProtection="1">
      <alignment horizontal="right"/>
    </xf>
    <xf numFmtId="1" fontId="4" fillId="6" borderId="11" xfId="0" applyNumberFormat="1" applyFont="1" applyFill="1" applyBorder="1" applyAlignment="1" applyProtection="1">
      <alignment horizontal="right"/>
      <protection locked="0"/>
    </xf>
    <xf numFmtId="1" fontId="4" fillId="6" borderId="102" xfId="0" applyNumberFormat="1" applyFont="1" applyFill="1" applyBorder="1" applyAlignment="1" applyProtection="1">
      <alignment horizontal="right"/>
      <protection locked="0"/>
    </xf>
    <xf numFmtId="1" fontId="4" fillId="6" borderId="108" xfId="0" applyNumberFormat="1" applyFont="1" applyFill="1" applyBorder="1" applyAlignment="1" applyProtection="1">
      <alignment horizontal="right"/>
      <protection locked="0"/>
    </xf>
    <xf numFmtId="1" fontId="4" fillId="6" borderId="15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Alignment="1" applyProtection="1"/>
    <xf numFmtId="1" fontId="2" fillId="2" borderId="0" xfId="0" applyNumberFormat="1" applyFont="1" applyFill="1" applyBorder="1" applyAlignment="1" applyProtection="1"/>
    <xf numFmtId="1" fontId="4" fillId="0" borderId="58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left" wrapText="1"/>
    </xf>
    <xf numFmtId="1" fontId="4" fillId="0" borderId="21" xfId="0" applyNumberFormat="1" applyFont="1" applyFill="1" applyBorder="1" applyAlignment="1" applyProtection="1"/>
    <xf numFmtId="1" fontId="4" fillId="7" borderId="38" xfId="0" applyNumberFormat="1" applyFont="1" applyFill="1" applyBorder="1" applyAlignment="1" applyProtection="1"/>
    <xf numFmtId="1" fontId="4" fillId="7" borderId="36" xfId="0" applyNumberFormat="1" applyFont="1" applyFill="1" applyBorder="1" applyAlignment="1" applyProtection="1"/>
    <xf numFmtId="1" fontId="4" fillId="7" borderId="22" xfId="0" applyNumberFormat="1" applyFont="1" applyFill="1" applyBorder="1" applyAlignment="1" applyProtection="1"/>
    <xf numFmtId="1" fontId="4" fillId="0" borderId="39" xfId="0" applyNumberFormat="1" applyFont="1" applyFill="1" applyBorder="1" applyAlignment="1" applyProtection="1">
      <alignment horizontal="left" wrapText="1"/>
    </xf>
    <xf numFmtId="1" fontId="4" fillId="0" borderId="39" xfId="0" applyNumberFormat="1" applyFont="1" applyFill="1" applyBorder="1" applyAlignment="1" applyProtection="1"/>
    <xf numFmtId="1" fontId="4" fillId="6" borderId="41" xfId="0" applyNumberFormat="1" applyFont="1" applyFill="1" applyBorder="1" applyAlignment="1" applyProtection="1">
      <protection locked="0"/>
    </xf>
    <xf numFmtId="1" fontId="4" fillId="2" borderId="0" xfId="0" applyNumberFormat="1" applyFont="1" applyFill="1" applyBorder="1" applyAlignment="1" applyProtection="1">
      <alignment wrapText="1"/>
    </xf>
    <xf numFmtId="1" fontId="4" fillId="0" borderId="21" xfId="0" applyNumberFormat="1" applyFont="1" applyBorder="1" applyAlignment="1" applyProtection="1">
      <alignment wrapText="1"/>
    </xf>
    <xf numFmtId="1" fontId="4" fillId="0" borderId="53" xfId="0" applyNumberFormat="1" applyFont="1" applyBorder="1" applyAlignment="1" applyProtection="1">
      <alignment wrapText="1"/>
    </xf>
    <xf numFmtId="1" fontId="4" fillId="0" borderId="30" xfId="0" applyNumberFormat="1" applyFont="1" applyBorder="1" applyAlignment="1" applyProtection="1">
      <alignment horizontal="left" wrapText="1"/>
    </xf>
    <xf numFmtId="1" fontId="4" fillId="0" borderId="109" xfId="0" applyNumberFormat="1" applyFont="1" applyBorder="1" applyAlignment="1" applyProtection="1">
      <alignment horizontal="left" wrapText="1"/>
    </xf>
    <xf numFmtId="1" fontId="4" fillId="6" borderId="109" xfId="0" applyNumberFormat="1" applyFont="1" applyFill="1" applyBorder="1" applyAlignment="1" applyProtection="1">
      <protection locked="0"/>
    </xf>
    <xf numFmtId="1" fontId="4" fillId="0" borderId="109" xfId="0" applyNumberFormat="1" applyFont="1" applyBorder="1" applyAlignment="1" applyProtection="1">
      <alignment wrapText="1"/>
    </xf>
    <xf numFmtId="1" fontId="4" fillId="4" borderId="0" xfId="0" applyNumberFormat="1" applyFont="1" applyFill="1" applyProtection="1"/>
    <xf numFmtId="1" fontId="4" fillId="0" borderId="67" xfId="0" applyNumberFormat="1" applyFont="1" applyBorder="1" applyAlignment="1" applyProtection="1">
      <alignment horizontal="center"/>
    </xf>
    <xf numFmtId="1" fontId="4" fillId="0" borderId="67" xfId="0" applyNumberFormat="1" applyFont="1" applyBorder="1" applyAlignment="1" applyProtection="1"/>
    <xf numFmtId="1" fontId="9" fillId="2" borderId="0" xfId="0" applyNumberFormat="1" applyFont="1" applyFill="1" applyProtection="1"/>
    <xf numFmtId="1" fontId="8" fillId="0" borderId="0" xfId="0" applyNumberFormat="1" applyFont="1" applyAlignment="1" applyProtection="1"/>
    <xf numFmtId="1" fontId="12" fillId="2" borderId="0" xfId="0" applyNumberFormat="1" applyFont="1" applyFill="1" applyBorder="1" applyAlignment="1" applyProtection="1"/>
    <xf numFmtId="1" fontId="11" fillId="2" borderId="1" xfId="0" applyNumberFormat="1" applyFont="1" applyFill="1" applyBorder="1" applyAlignment="1" applyProtection="1"/>
    <xf numFmtId="1" fontId="16" fillId="4" borderId="0" xfId="0" applyNumberFormat="1" applyFont="1" applyFill="1" applyAlignment="1" applyProtection="1"/>
    <xf numFmtId="1" fontId="17" fillId="4" borderId="0" xfId="0" applyNumberFormat="1" applyFont="1" applyFill="1" applyAlignment="1" applyProtection="1"/>
    <xf numFmtId="1" fontId="6" fillId="4" borderId="0" xfId="0" applyNumberFormat="1" applyFont="1" applyFill="1" applyBorder="1" applyAlignment="1" applyProtection="1"/>
    <xf numFmtId="1" fontId="11" fillId="4" borderId="0" xfId="0" applyNumberFormat="1" applyFont="1" applyFill="1" applyBorder="1" applyAlignment="1" applyProtection="1"/>
    <xf numFmtId="1" fontId="4" fillId="6" borderId="67" xfId="0" applyNumberFormat="1" applyFont="1" applyFill="1" applyBorder="1" applyAlignment="1" applyProtection="1">
      <protection locked="0"/>
    </xf>
    <xf numFmtId="1" fontId="5" fillId="4" borderId="0" xfId="0" applyNumberFormat="1" applyFont="1" applyFill="1" applyBorder="1" applyAlignment="1" applyProtection="1"/>
    <xf numFmtId="1" fontId="3" fillId="4" borderId="0" xfId="0" applyNumberFormat="1" applyFont="1" applyFill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  <xf numFmtId="1" fontId="10" fillId="0" borderId="57" xfId="0" applyNumberFormat="1" applyFont="1" applyFill="1" applyBorder="1" applyAlignment="1"/>
    <xf numFmtId="1" fontId="10" fillId="0" borderId="28" xfId="0" applyNumberFormat="1" applyFont="1" applyFill="1" applyBorder="1" applyAlignment="1"/>
    <xf numFmtId="1" fontId="4" fillId="0" borderId="56" xfId="0" applyNumberFormat="1" applyFont="1" applyFill="1" applyBorder="1" applyAlignment="1" applyProtection="1">
      <alignment vertical="center"/>
    </xf>
    <xf numFmtId="1" fontId="4" fillId="0" borderId="46" xfId="0" applyNumberFormat="1" applyFont="1" applyFill="1" applyBorder="1" applyAlignment="1" applyProtection="1">
      <alignment vertical="center"/>
    </xf>
    <xf numFmtId="1" fontId="4" fillId="0" borderId="15" xfId="0" applyNumberFormat="1" applyFont="1" applyFill="1" applyBorder="1" applyAlignment="1" applyProtection="1"/>
    <xf numFmtId="1" fontId="4" fillId="6" borderId="18" xfId="0" applyNumberFormat="1" applyFont="1" applyFill="1" applyBorder="1" applyAlignment="1" applyProtection="1">
      <protection locked="0"/>
    </xf>
    <xf numFmtId="1" fontId="4" fillId="6" borderId="11" xfId="0" applyNumberFormat="1" applyFont="1" applyFill="1" applyBorder="1" applyAlignment="1" applyProtection="1">
      <protection locked="0"/>
    </xf>
    <xf numFmtId="1" fontId="4" fillId="6" borderId="15" xfId="0" applyNumberFormat="1" applyFont="1" applyFill="1" applyBorder="1" applyAlignment="1" applyProtection="1">
      <protection locked="0"/>
    </xf>
    <xf numFmtId="1" fontId="4" fillId="6" borderId="90" xfId="0" applyNumberFormat="1" applyFont="1" applyFill="1" applyBorder="1" applyAlignment="1" applyProtection="1">
      <protection locked="0"/>
    </xf>
    <xf numFmtId="1" fontId="11" fillId="2" borderId="0" xfId="0" applyNumberFormat="1" applyFont="1" applyFill="1" applyBorder="1" applyAlignment="1" applyProtection="1"/>
    <xf numFmtId="1" fontId="16" fillId="2" borderId="0" xfId="0" applyNumberFormat="1" applyFont="1" applyFill="1" applyBorder="1" applyAlignment="1" applyProtection="1"/>
    <xf numFmtId="1" fontId="4" fillId="6" borderId="12" xfId="0" applyNumberFormat="1" applyFont="1" applyFill="1" applyBorder="1" applyAlignment="1" applyProtection="1">
      <protection locked="0"/>
    </xf>
    <xf numFmtId="1" fontId="4" fillId="7" borderId="26" xfId="0" applyNumberFormat="1" applyFont="1" applyFill="1" applyBorder="1" applyAlignment="1" applyProtection="1"/>
    <xf numFmtId="1" fontId="4" fillId="7" borderId="24" xfId="0" applyNumberFormat="1" applyFont="1" applyFill="1" applyBorder="1" applyAlignment="1" applyProtection="1"/>
    <xf numFmtId="1" fontId="4" fillId="7" borderId="35" xfId="0" applyNumberFormat="1" applyFont="1" applyFill="1" applyBorder="1" applyAlignment="1" applyProtection="1"/>
    <xf numFmtId="1" fontId="4" fillId="7" borderId="42" xfId="0" applyNumberFormat="1" applyFont="1" applyFill="1" applyBorder="1" applyAlignment="1" applyProtection="1"/>
    <xf numFmtId="1" fontId="4" fillId="0" borderId="9" xfId="0" applyNumberFormat="1" applyFont="1" applyBorder="1" applyAlignment="1" applyProtection="1">
      <alignment horizontal="center" vertical="center" wrapText="1"/>
    </xf>
    <xf numFmtId="1" fontId="4" fillId="6" borderId="47" xfId="0" applyNumberFormat="1" applyFont="1" applyFill="1" applyBorder="1" applyAlignment="1" applyProtection="1">
      <protection locked="0"/>
    </xf>
    <xf numFmtId="1" fontId="4" fillId="6" borderId="58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 applyAlignment="1" applyProtection="1"/>
    <xf numFmtId="1" fontId="4" fillId="6" borderId="87" xfId="0" applyNumberFormat="1" applyFont="1" applyFill="1" applyBorder="1" applyAlignment="1" applyProtection="1">
      <protection locked="0"/>
    </xf>
    <xf numFmtId="1" fontId="4" fillId="7" borderId="49" xfId="0" applyNumberFormat="1" applyFont="1" applyFill="1" applyBorder="1" applyAlignment="1" applyProtection="1"/>
    <xf numFmtId="1" fontId="4" fillId="0" borderId="9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/>
    <xf numFmtId="1" fontId="8" fillId="2" borderId="0" xfId="0" applyNumberFormat="1" applyFont="1" applyFill="1" applyAlignment="1" applyProtection="1"/>
    <xf numFmtId="1" fontId="8" fillId="3" borderId="0" xfId="0" applyNumberFormat="1" applyFont="1" applyFill="1" applyAlignment="1" applyProtection="1">
      <protection locked="0"/>
    </xf>
    <xf numFmtId="1" fontId="8" fillId="5" borderId="0" xfId="0" applyNumberFormat="1" applyFont="1" applyFill="1" applyAlignment="1" applyProtection="1">
      <protection locked="0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8" fillId="2" borderId="0" xfId="0" applyNumberFormat="1" applyFont="1" applyFill="1" applyProtection="1"/>
    <xf numFmtId="1" fontId="8" fillId="2" borderId="0" xfId="0" applyNumberFormat="1" applyFont="1" applyFill="1"/>
    <xf numFmtId="1" fontId="8" fillId="2" borderId="0" xfId="0" applyNumberFormat="1" applyFont="1" applyFill="1" applyProtection="1">
      <protection locked="0"/>
    </xf>
    <xf numFmtId="1" fontId="8" fillId="3" borderId="0" xfId="0" applyNumberFormat="1" applyFont="1" applyFill="1" applyProtection="1">
      <protection locked="0"/>
    </xf>
    <xf numFmtId="1" fontId="8" fillId="5" borderId="0" xfId="0" applyNumberFormat="1" applyFont="1" applyFill="1" applyProtection="1">
      <protection locked="0"/>
    </xf>
    <xf numFmtId="1" fontId="4" fillId="0" borderId="110" xfId="0" applyNumberFormat="1" applyFont="1" applyFill="1" applyBorder="1" applyAlignment="1" applyProtection="1">
      <alignment horizontal="center" vertical="center" wrapText="1"/>
    </xf>
    <xf numFmtId="1" fontId="8" fillId="4" borderId="0" xfId="0" applyNumberFormat="1" applyFont="1" applyFill="1" applyProtection="1"/>
    <xf numFmtId="1" fontId="8" fillId="4" borderId="0" xfId="0" applyNumberFormat="1" applyFont="1" applyFill="1"/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6" borderId="111" xfId="0" applyNumberFormat="1" applyFont="1" applyFill="1" applyBorder="1" applyAlignment="1" applyProtection="1">
      <protection locked="0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/>
    <xf numFmtId="1" fontId="4" fillId="6" borderId="112" xfId="0" applyNumberFormat="1" applyFont="1" applyFill="1" applyBorder="1" applyAlignment="1" applyProtection="1">
      <protection locked="0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6" borderId="113" xfId="0" applyNumberFormat="1" applyFont="1" applyFill="1" applyBorder="1" applyAlignment="1" applyProtection="1">
      <protection locked="0"/>
    </xf>
    <xf numFmtId="1" fontId="15" fillId="2" borderId="0" xfId="0" applyNumberFormat="1" applyFont="1" applyFill="1" applyBorder="1" applyAlignment="1" applyProtection="1"/>
    <xf numFmtId="1" fontId="15" fillId="4" borderId="0" xfId="0" applyNumberFormat="1" applyFont="1" applyFill="1" applyBorder="1" applyAlignment="1" applyProtection="1"/>
    <xf numFmtId="1" fontId="2" fillId="4" borderId="0" xfId="0" applyNumberFormat="1" applyFont="1" applyFill="1" applyBorder="1" applyAlignment="1" applyProtection="1"/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2" borderId="47" xfId="0" applyNumberFormat="1" applyFont="1" applyFill="1" applyBorder="1" applyAlignment="1" applyProtection="1">
      <alignment horizontal="center" vertical="center" wrapText="1"/>
    </xf>
    <xf numFmtId="1" fontId="4" fillId="2" borderId="48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right" wrapText="1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24" xfId="0" applyNumberFormat="1" applyFont="1" applyFill="1" applyBorder="1" applyAlignment="1" applyProtection="1">
      <alignment horizontal="right"/>
    </xf>
    <xf numFmtId="1" fontId="4" fillId="7" borderId="114" xfId="0" applyNumberFormat="1" applyFont="1" applyFill="1" applyBorder="1" applyAlignment="1" applyProtection="1">
      <alignment horizontal="right"/>
    </xf>
    <xf numFmtId="1" fontId="4" fillId="7" borderId="49" xfId="0" applyNumberFormat="1" applyFont="1" applyFill="1" applyBorder="1" applyAlignment="1" applyProtection="1">
      <alignment horizontal="right"/>
    </xf>
    <xf numFmtId="1" fontId="4" fillId="7" borderId="98" xfId="0" applyNumberFormat="1" applyFont="1" applyFill="1" applyBorder="1" applyAlignment="1" applyProtection="1">
      <alignment horizontal="right"/>
    </xf>
    <xf numFmtId="1" fontId="4" fillId="7" borderId="115" xfId="0" applyNumberFormat="1" applyFont="1" applyFill="1" applyBorder="1" applyAlignment="1" applyProtection="1">
      <alignment horizontal="right"/>
    </xf>
    <xf numFmtId="1" fontId="4" fillId="8" borderId="117" xfId="1" applyNumberFormat="1" applyFont="1" applyBorder="1" applyAlignment="1" applyProtection="1">
      <alignment horizontal="right"/>
      <protection locked="0"/>
    </xf>
    <xf numFmtId="1" fontId="4" fillId="8" borderId="118" xfId="1" applyNumberFormat="1" applyFont="1" applyBorder="1" applyAlignment="1" applyProtection="1">
      <alignment horizontal="right"/>
      <protection locked="0"/>
    </xf>
    <xf numFmtId="1" fontId="4" fillId="8" borderId="119" xfId="1" applyNumberFormat="1" applyFont="1" applyBorder="1" applyAlignment="1" applyProtection="1">
      <alignment horizontal="right"/>
      <protection locked="0"/>
    </xf>
    <xf numFmtId="1" fontId="4" fillId="8" borderId="120" xfId="1" applyNumberFormat="1" applyFont="1" applyBorder="1" applyAlignment="1" applyProtection="1">
      <alignment horizontal="right"/>
      <protection locked="0"/>
    </xf>
    <xf numFmtId="1" fontId="4" fillId="2" borderId="60" xfId="0" applyNumberFormat="1" applyFont="1" applyFill="1" applyBorder="1" applyAlignment="1" applyProtection="1">
      <alignment horizontal="right" wrapText="1"/>
    </xf>
    <xf numFmtId="1" fontId="4" fillId="2" borderId="61" xfId="0" applyNumberFormat="1" applyFont="1" applyFill="1" applyBorder="1" applyAlignment="1" applyProtection="1">
      <alignment horizontal="right"/>
    </xf>
    <xf numFmtId="1" fontId="4" fillId="2" borderId="54" xfId="0" applyNumberFormat="1" applyFont="1" applyFill="1" applyBorder="1" applyAlignment="1" applyProtection="1">
      <alignment horizontal="right"/>
    </xf>
    <xf numFmtId="1" fontId="4" fillId="8" borderId="121" xfId="1" applyNumberFormat="1" applyFont="1" applyBorder="1" applyAlignment="1" applyProtection="1">
      <alignment horizontal="right"/>
      <protection locked="0"/>
    </xf>
    <xf numFmtId="1" fontId="4" fillId="8" borderId="122" xfId="1" applyNumberFormat="1" applyFont="1" applyBorder="1" applyAlignment="1" applyProtection="1">
      <alignment horizontal="right"/>
      <protection locked="0"/>
    </xf>
    <xf numFmtId="1" fontId="4" fillId="8" borderId="123" xfId="1" applyNumberFormat="1" applyFont="1" applyBorder="1" applyAlignment="1" applyProtection="1">
      <alignment horizontal="right"/>
      <protection locked="0"/>
    </xf>
    <xf numFmtId="1" fontId="4" fillId="8" borderId="124" xfId="1" applyNumberFormat="1" applyFont="1" applyBorder="1" applyAlignment="1" applyProtection="1">
      <alignment horizontal="right"/>
      <protection locked="0"/>
    </xf>
    <xf numFmtId="1" fontId="4" fillId="2" borderId="40" xfId="0" applyNumberFormat="1" applyFont="1" applyFill="1" applyBorder="1" applyAlignment="1" applyProtection="1">
      <alignment horizontal="right" wrapText="1"/>
    </xf>
    <xf numFmtId="1" fontId="4" fillId="2" borderId="41" xfId="0" applyNumberFormat="1" applyFont="1" applyFill="1" applyBorder="1" applyAlignment="1" applyProtection="1">
      <alignment horizontal="right"/>
    </xf>
    <xf numFmtId="1" fontId="4" fillId="2" borderId="11" xfId="0" applyNumberFormat="1" applyFont="1" applyFill="1" applyBorder="1" applyAlignment="1" applyProtection="1">
      <alignment horizontal="right"/>
    </xf>
    <xf numFmtId="1" fontId="4" fillId="8" borderId="125" xfId="1" applyNumberFormat="1" applyFont="1" applyBorder="1" applyAlignment="1" applyProtection="1">
      <alignment horizontal="right"/>
      <protection locked="0"/>
    </xf>
    <xf numFmtId="1" fontId="4" fillId="8" borderId="126" xfId="1" applyNumberFormat="1" applyFont="1" applyBorder="1" applyAlignment="1" applyProtection="1">
      <alignment horizontal="right"/>
      <protection locked="0"/>
    </xf>
    <xf numFmtId="1" fontId="4" fillId="8" borderId="127" xfId="1" applyNumberFormat="1" applyFont="1" applyBorder="1" applyAlignment="1" applyProtection="1">
      <alignment horizontal="right"/>
      <protection locked="0"/>
    </xf>
    <xf numFmtId="1" fontId="4" fillId="8" borderId="128" xfId="1" applyNumberFormat="1" applyFont="1" applyBorder="1" applyAlignment="1" applyProtection="1">
      <alignment horizontal="right"/>
      <protection locked="0"/>
    </xf>
    <xf numFmtId="1" fontId="5" fillId="2" borderId="7" xfId="0" applyNumberFormat="1" applyFont="1" applyFill="1" applyBorder="1" applyAlignment="1" applyProtection="1"/>
    <xf numFmtId="1" fontId="3" fillId="2" borderId="0" xfId="0" applyNumberFormat="1" applyFont="1" applyFill="1" applyAlignment="1" applyProtection="1"/>
    <xf numFmtId="1" fontId="12" fillId="2" borderId="0" xfId="0" applyNumberFormat="1" applyFont="1" applyFill="1" applyAlignment="1" applyProtection="1"/>
    <xf numFmtId="1" fontId="17" fillId="0" borderId="93" xfId="0" applyNumberFormat="1" applyFont="1" applyFill="1" applyBorder="1" applyAlignment="1" applyProtection="1"/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vertical="top" wrapText="1"/>
    </xf>
    <xf numFmtId="1" fontId="4" fillId="6" borderId="23" xfId="0" applyNumberFormat="1" applyFont="1" applyFill="1" applyBorder="1" applyAlignment="1" applyProtection="1">
      <alignment horizontal="right"/>
      <protection locked="0"/>
    </xf>
    <xf numFmtId="1" fontId="4" fillId="6" borderId="24" xfId="0" applyNumberFormat="1" applyFont="1" applyFill="1" applyBorder="1" applyAlignment="1" applyProtection="1">
      <alignment horizontal="right"/>
      <protection locked="0"/>
    </xf>
    <xf numFmtId="1" fontId="4" fillId="0" borderId="9" xfId="0" applyNumberFormat="1" applyFont="1" applyFill="1" applyBorder="1" applyAlignment="1" applyProtection="1">
      <alignment wrapText="1"/>
    </xf>
    <xf numFmtId="1" fontId="4" fillId="6" borderId="30" xfId="0" applyNumberFormat="1" applyFont="1" applyFill="1" applyBorder="1" applyAlignment="1" applyProtection="1">
      <alignment horizontal="right"/>
      <protection locked="0"/>
    </xf>
    <xf numFmtId="1" fontId="4" fillId="6" borderId="38" xfId="0" applyNumberFormat="1" applyFont="1" applyFill="1" applyBorder="1" applyAlignment="1" applyProtection="1">
      <alignment horizontal="right"/>
      <protection locked="0"/>
    </xf>
    <xf numFmtId="1" fontId="4" fillId="6" borderId="60" xfId="0" applyNumberFormat="1" applyFont="1" applyFill="1" applyBorder="1" applyAlignment="1" applyProtection="1">
      <alignment horizontal="right"/>
      <protection locked="0"/>
    </xf>
    <xf numFmtId="1" fontId="4" fillId="0" borderId="40" xfId="0" applyNumberFormat="1" applyFont="1" applyFill="1" applyBorder="1" applyAlignment="1" applyProtection="1">
      <alignment horizontal="right"/>
    </xf>
    <xf numFmtId="1" fontId="4" fillId="0" borderId="41" xfId="0" applyNumberFormat="1" applyFont="1" applyFill="1" applyBorder="1" applyAlignment="1" applyProtection="1">
      <alignment horizontal="right"/>
    </xf>
    <xf numFmtId="1" fontId="4" fillId="0" borderId="43" xfId="0" applyNumberFormat="1" applyFont="1" applyFill="1" applyBorder="1" applyAlignment="1" applyProtection="1">
      <alignment horizontal="right"/>
    </xf>
    <xf numFmtId="1" fontId="4" fillId="6" borderId="63" xfId="0" applyNumberFormat="1" applyFont="1" applyFill="1" applyBorder="1" applyAlignment="1" applyProtection="1">
      <alignment horizontal="right"/>
      <protection locked="0"/>
    </xf>
    <xf numFmtId="1" fontId="4" fillId="6" borderId="129" xfId="0" applyNumberFormat="1" applyFont="1" applyFill="1" applyBorder="1" applyAlignment="1" applyProtection="1">
      <alignment horizontal="right"/>
      <protection locked="0"/>
    </xf>
    <xf numFmtId="1" fontId="4" fillId="6" borderId="64" xfId="0" applyNumberFormat="1" applyFont="1" applyFill="1" applyBorder="1" applyAlignment="1" applyProtection="1">
      <alignment horizontal="right"/>
      <protection locked="0"/>
    </xf>
    <xf numFmtId="1" fontId="4" fillId="6" borderId="109" xfId="0" applyNumberFormat="1" applyFont="1" applyFill="1" applyBorder="1" applyAlignment="1" applyProtection="1">
      <alignment horizontal="right"/>
      <protection locked="0"/>
    </xf>
    <xf numFmtId="1" fontId="4" fillId="6" borderId="61" xfId="0" applyNumberFormat="1" applyFont="1" applyFill="1" applyBorder="1" applyAlignment="1" applyProtection="1">
      <alignment horizontal="right"/>
      <protection locked="0"/>
    </xf>
    <xf numFmtId="1" fontId="4" fillId="6" borderId="62" xfId="0" applyNumberFormat="1" applyFont="1" applyFill="1" applyBorder="1" applyAlignment="1" applyProtection="1">
      <alignment horizontal="right"/>
      <protection locked="0"/>
    </xf>
    <xf numFmtId="1" fontId="4" fillId="0" borderId="30" xfId="0" applyNumberFormat="1" applyFont="1" applyFill="1" applyBorder="1" applyAlignment="1" applyProtection="1">
      <alignment vertical="top" wrapText="1"/>
    </xf>
    <xf numFmtId="1" fontId="4" fillId="6" borderId="39" xfId="0" applyNumberFormat="1" applyFont="1" applyFill="1" applyBorder="1" applyAlignment="1" applyProtection="1">
      <alignment horizontal="right"/>
      <protection locked="0"/>
    </xf>
    <xf numFmtId="1" fontId="4" fillId="6" borderId="41" xfId="0" applyNumberFormat="1" applyFont="1" applyFill="1" applyBorder="1" applyAlignment="1" applyProtection="1">
      <alignment horizontal="right"/>
      <protection locked="0"/>
    </xf>
    <xf numFmtId="1" fontId="13" fillId="2" borderId="29" xfId="0" applyNumberFormat="1" applyFont="1" applyFill="1" applyBorder="1" applyProtection="1"/>
    <xf numFmtId="1" fontId="2" fillId="2" borderId="0" xfId="0" applyNumberFormat="1" applyFont="1" applyFill="1" applyBorder="1" applyProtection="1"/>
    <xf numFmtId="1" fontId="2" fillId="2" borderId="0" xfId="0" applyNumberFormat="1" applyFont="1" applyFill="1" applyBorder="1"/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right"/>
    </xf>
    <xf numFmtId="1" fontId="4" fillId="0" borderId="48" xfId="0" applyNumberFormat="1" applyFont="1" applyFill="1" applyBorder="1" applyAlignment="1" applyProtection="1">
      <alignment horizontal="right"/>
    </xf>
    <xf numFmtId="1" fontId="4" fillId="6" borderId="47" xfId="0" applyNumberFormat="1" applyFont="1" applyFill="1" applyBorder="1" applyAlignment="1" applyProtection="1">
      <alignment horizontal="right"/>
      <protection locked="0"/>
    </xf>
    <xf numFmtId="1" fontId="4" fillId="6" borderId="65" xfId="0" applyNumberFormat="1" applyFont="1" applyFill="1" applyBorder="1" applyAlignment="1" applyProtection="1">
      <alignment horizontal="right"/>
      <protection locked="0"/>
    </xf>
    <xf numFmtId="1" fontId="4" fillId="6" borderId="8" xfId="0" applyNumberFormat="1" applyFont="1" applyFill="1" applyBorder="1" applyAlignment="1" applyProtection="1">
      <alignment horizontal="right"/>
      <protection locked="0"/>
    </xf>
    <xf numFmtId="1" fontId="19" fillId="2" borderId="0" xfId="0" applyNumberFormat="1" applyFont="1" applyFill="1" applyBorder="1" applyAlignment="1" applyProtection="1"/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/>
    </xf>
    <xf numFmtId="1" fontId="13" fillId="0" borderId="67" xfId="0" applyNumberFormat="1" applyFont="1" applyFill="1" applyBorder="1" applyAlignment="1" applyProtection="1">
      <alignment horizontal="center" vertical="center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90" xfId="0" applyNumberFormat="1" applyFont="1" applyFill="1" applyBorder="1" applyAlignment="1" applyProtection="1">
      <alignment horizontal="center" vertical="center" wrapText="1"/>
    </xf>
    <xf numFmtId="1" fontId="13" fillId="0" borderId="18" xfId="0" applyNumberFormat="1" applyFont="1" applyFill="1" applyBorder="1" applyAlignment="1" applyProtection="1">
      <alignment horizontal="center" vertical="center" wrapText="1"/>
    </xf>
    <xf numFmtId="1" fontId="13" fillId="0" borderId="20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13" fillId="0" borderId="131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11" xfId="0" applyNumberFormat="1" applyFont="1" applyFill="1" applyBorder="1" applyAlignment="1" applyProtection="1">
      <alignment horizontal="right" vertical="center"/>
    </xf>
    <xf numFmtId="1" fontId="13" fillId="0" borderId="15" xfId="0" applyNumberFormat="1" applyFont="1" applyFill="1" applyBorder="1" applyAlignment="1" applyProtection="1">
      <alignment horizontal="right" vertical="center"/>
    </xf>
    <xf numFmtId="1" fontId="13" fillId="0" borderId="11" xfId="0" applyNumberFormat="1" applyFont="1" applyFill="1" applyBorder="1" applyAlignment="1" applyProtection="1">
      <alignment vertical="center" wrapText="1"/>
    </xf>
    <xf numFmtId="1" fontId="13" fillId="2" borderId="47" xfId="0" applyNumberFormat="1" applyFont="1" applyFill="1" applyBorder="1"/>
    <xf numFmtId="1" fontId="13" fillId="2" borderId="8" xfId="0" applyNumberFormat="1" applyFont="1" applyFill="1" applyBorder="1"/>
    <xf numFmtId="1" fontId="13" fillId="2" borderId="65" xfId="0" applyNumberFormat="1" applyFont="1" applyFill="1" applyBorder="1"/>
    <xf numFmtId="1" fontId="13" fillId="0" borderId="47" xfId="0" applyNumberFormat="1" applyFont="1" applyFill="1" applyBorder="1" applyAlignment="1" applyProtection="1">
      <alignment horizontal="right"/>
    </xf>
    <xf numFmtId="1" fontId="13" fillId="0" borderId="101" xfId="0" applyNumberFormat="1" applyFont="1" applyFill="1" applyBorder="1" applyAlignment="1" applyProtection="1">
      <alignment horizontal="right"/>
    </xf>
    <xf numFmtId="1" fontId="13" fillId="2" borderId="58" xfId="0" applyNumberFormat="1" applyFont="1" applyFill="1" applyBorder="1"/>
    <xf numFmtId="1" fontId="13" fillId="2" borderId="132" xfId="0" applyNumberFormat="1" applyFont="1" applyFill="1" applyBorder="1"/>
    <xf numFmtId="1" fontId="13" fillId="0" borderId="21" xfId="0" applyNumberFormat="1" applyFont="1" applyFill="1" applyBorder="1" applyAlignment="1" applyProtection="1">
      <alignment horizontal="left" vertical="center" wrapText="1"/>
    </xf>
    <xf numFmtId="1" fontId="13" fillId="0" borderId="21" xfId="0" applyNumberFormat="1" applyFont="1" applyFill="1" applyBorder="1" applyAlignment="1" applyProtection="1">
      <alignment horizontal="right" vertical="center" wrapText="1"/>
    </xf>
    <xf numFmtId="1" fontId="13" fillId="0" borderId="21" xfId="0" applyNumberFormat="1" applyFont="1" applyFill="1" applyBorder="1" applyAlignment="1" applyProtection="1">
      <alignment horizontal="right"/>
    </xf>
    <xf numFmtId="1" fontId="13" fillId="6" borderId="50" xfId="0" applyNumberFormat="1" applyFont="1" applyFill="1" applyBorder="1" applyAlignment="1" applyProtection="1">
      <alignment horizontal="right"/>
      <protection locked="0"/>
    </xf>
    <xf numFmtId="1" fontId="13" fillId="6" borderId="49" xfId="0" applyNumberFormat="1" applyFont="1" applyFill="1" applyBorder="1" applyAlignment="1" applyProtection="1">
      <alignment horizontal="right"/>
      <protection locked="0"/>
    </xf>
    <xf numFmtId="1" fontId="13" fillId="6" borderId="51" xfId="0" applyNumberFormat="1" applyFont="1" applyFill="1" applyBorder="1" applyAlignment="1" applyProtection="1">
      <alignment horizontal="right"/>
      <protection locked="0"/>
    </xf>
    <xf numFmtId="1" fontId="13" fillId="6" borderId="133" xfId="0" applyNumberFormat="1" applyFont="1" applyFill="1" applyBorder="1" applyAlignment="1" applyProtection="1">
      <alignment horizontal="right"/>
      <protection locked="0"/>
    </xf>
    <xf numFmtId="1" fontId="13" fillId="6" borderId="97" xfId="0" applyNumberFormat="1" applyFont="1" applyFill="1" applyBorder="1" applyAlignment="1" applyProtection="1">
      <alignment horizontal="right"/>
      <protection locked="0"/>
    </xf>
    <xf numFmtId="1" fontId="13" fillId="6" borderId="103" xfId="0" applyNumberFormat="1" applyFont="1" applyFill="1" applyBorder="1" applyAlignment="1" applyProtection="1">
      <alignment horizontal="right"/>
      <protection locked="0"/>
    </xf>
    <xf numFmtId="1" fontId="13" fillId="0" borderId="30" xfId="0" applyNumberFormat="1" applyFont="1" applyFill="1" applyBorder="1" applyAlignment="1" applyProtection="1">
      <alignment horizontal="left" vertical="center" wrapText="1"/>
    </xf>
    <xf numFmtId="1" fontId="13" fillId="0" borderId="30" xfId="0" applyNumberFormat="1" applyFont="1" applyFill="1" applyBorder="1" applyAlignment="1" applyProtection="1">
      <alignment horizontal="right" vertical="center" wrapText="1"/>
    </xf>
    <xf numFmtId="1" fontId="13" fillId="0" borderId="30" xfId="0" applyNumberFormat="1" applyFont="1" applyFill="1" applyBorder="1" applyAlignment="1" applyProtection="1">
      <alignment horizontal="right"/>
    </xf>
    <xf numFmtId="1" fontId="13" fillId="6" borderId="33" xfId="0" applyNumberFormat="1" applyFont="1" applyFill="1" applyBorder="1" applyAlignment="1" applyProtection="1">
      <alignment horizontal="right"/>
      <protection locked="0"/>
    </xf>
    <xf numFmtId="1" fontId="13" fillId="6" borderId="54" xfId="0" applyNumberFormat="1" applyFont="1" applyFill="1" applyBorder="1" applyAlignment="1" applyProtection="1">
      <alignment horizontal="right"/>
      <protection locked="0"/>
    </xf>
    <xf numFmtId="1" fontId="13" fillId="6" borderId="34" xfId="0" applyNumberFormat="1" applyFont="1" applyFill="1" applyBorder="1" applyAlignment="1" applyProtection="1">
      <alignment horizontal="right"/>
      <protection locked="0"/>
    </xf>
    <xf numFmtId="1" fontId="13" fillId="6" borderId="134" xfId="0" applyNumberFormat="1" applyFont="1" applyFill="1" applyBorder="1" applyAlignment="1" applyProtection="1">
      <alignment horizontal="right"/>
      <protection locked="0"/>
    </xf>
    <xf numFmtId="1" fontId="13" fillId="6" borderId="35" xfId="0" applyNumberFormat="1" applyFont="1" applyFill="1" applyBorder="1" applyAlignment="1" applyProtection="1">
      <alignment horizontal="right"/>
      <protection locked="0"/>
    </xf>
    <xf numFmtId="1" fontId="13" fillId="6" borderId="135" xfId="0" applyNumberFormat="1" applyFont="1" applyFill="1" applyBorder="1" applyAlignment="1" applyProtection="1">
      <alignment horizontal="right"/>
      <protection locked="0"/>
    </xf>
    <xf numFmtId="1" fontId="13" fillId="6" borderId="60" xfId="0" applyNumberFormat="1" applyFont="1" applyFill="1" applyBorder="1" applyAlignment="1" applyProtection="1">
      <alignment horizontal="right"/>
      <protection locked="0"/>
    </xf>
    <xf numFmtId="1" fontId="13" fillId="6" borderId="62" xfId="0" applyNumberFormat="1" applyFont="1" applyFill="1" applyBorder="1" applyAlignment="1" applyProtection="1">
      <alignment horizontal="right"/>
      <protection locked="0"/>
    </xf>
    <xf numFmtId="1" fontId="13" fillId="6" borderId="63" xfId="0" applyNumberFormat="1" applyFont="1" applyFill="1" applyBorder="1" applyAlignment="1" applyProtection="1">
      <alignment horizontal="right"/>
      <protection locked="0"/>
    </xf>
    <xf numFmtId="1" fontId="13" fillId="6" borderId="136" xfId="0" applyNumberFormat="1" applyFont="1" applyFill="1" applyBorder="1" applyAlignment="1" applyProtection="1">
      <alignment horizontal="right"/>
      <protection locked="0"/>
    </xf>
    <xf numFmtId="1" fontId="13" fillId="6" borderId="129" xfId="0" applyNumberFormat="1" applyFont="1" applyFill="1" applyBorder="1" applyAlignment="1" applyProtection="1">
      <alignment horizontal="right"/>
      <protection locked="0"/>
    </xf>
    <xf numFmtId="1" fontId="13" fillId="6" borderId="137" xfId="0" applyNumberFormat="1" applyFont="1" applyFill="1" applyBorder="1" applyAlignment="1" applyProtection="1">
      <alignment horizontal="right"/>
      <protection locked="0"/>
    </xf>
    <xf numFmtId="1" fontId="13" fillId="0" borderId="15" xfId="0" applyNumberFormat="1" applyFont="1" applyFill="1" applyBorder="1" applyAlignment="1" applyProtection="1">
      <alignment horizontal="left" vertical="center" wrapText="1"/>
    </xf>
    <xf numFmtId="1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right"/>
    </xf>
    <xf numFmtId="1" fontId="13" fillId="6" borderId="40" xfId="0" applyNumberFormat="1" applyFont="1" applyFill="1" applyBorder="1" applyAlignment="1" applyProtection="1">
      <alignment horizontal="right"/>
      <protection locked="0"/>
    </xf>
    <xf numFmtId="1" fontId="13" fillId="6" borderId="43" xfId="0" applyNumberFormat="1" applyFont="1" applyFill="1" applyBorder="1" applyAlignment="1" applyProtection="1">
      <alignment horizontal="right"/>
      <protection locked="0"/>
    </xf>
    <xf numFmtId="1" fontId="13" fillId="6" borderId="113" xfId="0" applyNumberFormat="1" applyFont="1" applyFill="1" applyBorder="1" applyAlignment="1" applyProtection="1">
      <alignment horizontal="right"/>
      <protection locked="0"/>
    </xf>
    <xf numFmtId="1" fontId="13" fillId="6" borderId="44" xfId="0" applyNumberFormat="1" applyFont="1" applyFill="1" applyBorder="1" applyAlignment="1" applyProtection="1">
      <alignment horizontal="right"/>
      <protection locked="0"/>
    </xf>
    <xf numFmtId="1" fontId="13" fillId="6" borderId="138" xfId="0" applyNumberFormat="1" applyFont="1" applyFill="1" applyBorder="1" applyAlignment="1" applyProtection="1">
      <alignment horizontal="right"/>
      <protection locked="0"/>
    </xf>
    <xf numFmtId="1" fontId="2" fillId="9" borderId="0" xfId="0" applyNumberFormat="1" applyFont="1" applyFill="1"/>
    <xf numFmtId="1" fontId="2" fillId="9" borderId="0" xfId="0" applyNumberFormat="1" applyFont="1" applyFill="1" applyProtection="1">
      <protection locked="0"/>
    </xf>
    <xf numFmtId="1" fontId="4" fillId="0" borderId="39" xfId="0" applyNumberFormat="1" applyFont="1" applyFill="1" applyBorder="1" applyAlignment="1" applyProtection="1">
      <alignment horizontal="left" vertical="center"/>
    </xf>
    <xf numFmtId="1" fontId="4" fillId="0" borderId="15" xfId="0" applyNumberFormat="1" applyFont="1" applyFill="1" applyBorder="1" applyAlignment="1" applyProtection="1">
      <alignment horizontal="left" vertical="center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/>
    <xf numFmtId="1" fontId="4" fillId="0" borderId="7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29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12" fillId="2" borderId="6" xfId="0" applyNumberFormat="1" applyFont="1" applyFill="1" applyBorder="1" applyAlignment="1" applyProtection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</xf>
    <xf numFmtId="1" fontId="12" fillId="2" borderId="8" xfId="0" applyNumberFormat="1" applyFont="1" applyFill="1" applyBorder="1" applyAlignment="1" applyProtection="1">
      <alignment horizontal="center" vertical="center"/>
    </xf>
    <xf numFmtId="1" fontId="13" fillId="2" borderId="4" xfId="0" applyNumberFormat="1" applyFont="1" applyFill="1" applyBorder="1" applyAlignment="1" applyProtection="1">
      <alignment horizontal="center" vertical="center" wrapText="1"/>
    </xf>
    <xf numFmtId="1" fontId="13" fillId="2" borderId="5" xfId="0" applyNumberFormat="1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1" fontId="13" fillId="2" borderId="11" xfId="0" applyNumberFormat="1" applyFont="1" applyFill="1" applyBorder="1" applyAlignment="1" applyProtection="1">
      <alignment horizontal="center" vertical="center" wrapText="1"/>
    </xf>
    <xf numFmtId="1" fontId="4" fillId="0" borderId="29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center" vertical="center" wrapText="1"/>
    </xf>
    <xf numFmtId="1" fontId="10" fillId="0" borderId="68" xfId="0" applyNumberFormat="1" applyFont="1" applyBorder="1" applyAlignment="1">
      <alignment horizontal="center" wrapText="1"/>
    </xf>
    <xf numFmtId="1" fontId="4" fillId="0" borderId="79" xfId="0" applyNumberFormat="1" applyFont="1" applyFill="1" applyBorder="1" applyAlignment="1" applyProtection="1">
      <alignment horizontal="left" vertical="center"/>
    </xf>
    <xf numFmtId="1" fontId="4" fillId="0" borderId="80" xfId="0" applyNumberFormat="1" applyFont="1" applyFill="1" applyBorder="1" applyAlignment="1" applyProtection="1">
      <alignment horizontal="left" vertical="center"/>
    </xf>
    <xf numFmtId="1" fontId="4" fillId="0" borderId="55" xfId="0" applyNumberFormat="1" applyFont="1" applyFill="1" applyBorder="1" applyAlignment="1" applyProtection="1">
      <alignment horizontal="left" vertical="center"/>
    </xf>
    <xf numFmtId="1" fontId="4" fillId="0" borderId="54" xfId="0" applyNumberFormat="1" applyFont="1" applyFill="1" applyBorder="1" applyAlignment="1" applyProtection="1">
      <alignment horizontal="left" vertical="center"/>
    </xf>
    <xf numFmtId="1" fontId="4" fillId="0" borderId="56" xfId="0" applyNumberFormat="1" applyFont="1" applyFill="1" applyBorder="1" applyAlignment="1" applyProtection="1">
      <alignment horizontal="left" vertical="center"/>
    </xf>
    <xf numFmtId="1" fontId="4" fillId="0" borderId="42" xfId="0" applyNumberFormat="1" applyFont="1" applyFill="1" applyBorder="1" applyAlignment="1" applyProtection="1">
      <alignment horizontal="left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57" xfId="0" applyNumberFormat="1" applyFont="1" applyFill="1" applyBorder="1" applyAlignment="1" applyProtection="1">
      <alignment horizontal="left" vertical="center" wrapText="1"/>
    </xf>
    <xf numFmtId="1" fontId="4" fillId="0" borderId="24" xfId="0" applyNumberFormat="1" applyFont="1" applyFill="1" applyBorder="1" applyAlignment="1" applyProtection="1">
      <alignment horizontal="left" vertical="center" wrapText="1"/>
    </xf>
    <xf numFmtId="1" fontId="4" fillId="0" borderId="55" xfId="0" applyNumberFormat="1" applyFont="1" applyFill="1" applyBorder="1" applyAlignment="1" applyProtection="1">
      <alignment horizontal="left" vertical="center" wrapText="1"/>
    </xf>
    <xf numFmtId="1" fontId="4" fillId="0" borderId="54" xfId="0" applyNumberFormat="1" applyFont="1" applyFill="1" applyBorder="1" applyAlignment="1" applyProtection="1">
      <alignment horizontal="left" vertical="center" wrapText="1"/>
    </xf>
    <xf numFmtId="1" fontId="4" fillId="0" borderId="56" xfId="0" applyNumberFormat="1" applyFont="1" applyFill="1" applyBorder="1" applyAlignment="1" applyProtection="1">
      <alignment horizontal="left" vertical="center" wrapText="1"/>
    </xf>
    <xf numFmtId="1" fontId="4" fillId="0" borderId="42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Fill="1" applyBorder="1" applyAlignment="1" applyProtection="1">
      <alignment horizontal="left" vertical="center" wrapText="1"/>
    </xf>
    <xf numFmtId="1" fontId="4" fillId="0" borderId="8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left" vertical="center"/>
    </xf>
    <xf numFmtId="1" fontId="4" fillId="0" borderId="11" xfId="0" applyNumberFormat="1" applyFont="1" applyFill="1" applyBorder="1" applyAlignment="1" applyProtection="1">
      <alignment horizontal="left" vertical="center"/>
    </xf>
    <xf numFmtId="1" fontId="4" fillId="0" borderId="99" xfId="0" applyNumberFormat="1" applyFont="1" applyFill="1" applyBorder="1" applyAlignment="1" applyProtection="1">
      <alignment horizontal="center" vertical="center" wrapText="1"/>
    </xf>
    <xf numFmtId="1" fontId="4" fillId="0" borderId="102" xfId="0" applyNumberFormat="1" applyFont="1" applyFill="1" applyBorder="1" applyAlignment="1" applyProtection="1">
      <alignment horizontal="center" vertical="center" wrapText="1"/>
    </xf>
    <xf numFmtId="1" fontId="4" fillId="0" borderId="100" xfId="0" applyNumberFormat="1" applyFont="1" applyFill="1" applyBorder="1" applyAlignment="1" applyProtection="1">
      <alignment horizontal="center" vertical="center"/>
    </xf>
    <xf numFmtId="1" fontId="10" fillId="2" borderId="6" xfId="0" applyNumberFormat="1" applyFont="1" applyFill="1" applyBorder="1" applyAlignment="1">
      <alignment horizontal="center"/>
    </xf>
    <xf numFmtId="1" fontId="10" fillId="2" borderId="101" xfId="0" applyNumberFormat="1" applyFont="1" applyFill="1" applyBorder="1" applyAlignment="1">
      <alignment horizontal="center"/>
    </xf>
    <xf numFmtId="1" fontId="4" fillId="0" borderId="6" xfId="0" quotePrefix="1" applyNumberFormat="1" applyFont="1" applyFill="1" applyBorder="1" applyAlignment="1" applyProtection="1">
      <alignment horizontal="center" vertical="center" wrapText="1"/>
    </xf>
    <xf numFmtId="1" fontId="4" fillId="0" borderId="101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90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1" fontId="4" fillId="0" borderId="21" xfId="0" applyNumberFormat="1" applyFont="1" applyFill="1" applyBorder="1" applyAlignment="1" applyProtection="1">
      <alignment horizontal="center" vertical="center" wrapText="1"/>
    </xf>
    <xf numFmtId="1" fontId="4" fillId="0" borderId="30" xfId="0" applyNumberFormat="1" applyFont="1" applyFill="1" applyBorder="1" applyAlignment="1" applyProtection="1">
      <alignment horizontal="center" vertical="center" wrapText="1"/>
    </xf>
    <xf numFmtId="1" fontId="4" fillId="0" borderId="39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Fill="1" applyBorder="1" applyAlignment="1" applyProtection="1">
      <alignment horizontal="left" vertical="center"/>
    </xf>
    <xf numFmtId="1" fontId="4" fillId="0" borderId="24" xfId="0" applyNumberFormat="1" applyFont="1" applyFill="1" applyBorder="1" applyAlignment="1" applyProtection="1">
      <alignment horizontal="left" vertical="center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7" xfId="0" applyNumberFormat="1" applyFont="1" applyFill="1" applyBorder="1" applyAlignment="1" applyProtection="1">
      <alignment horizontal="center" vertical="center"/>
    </xf>
    <xf numFmtId="1" fontId="4" fillId="2" borderId="57" xfId="0" applyNumberFormat="1" applyFont="1" applyFill="1" applyBorder="1" applyAlignment="1" applyProtection="1">
      <alignment horizontal="left" vertical="center" wrapText="1"/>
    </xf>
    <xf numFmtId="1" fontId="4" fillId="2" borderId="24" xfId="0" applyNumberFormat="1" applyFont="1" applyFill="1" applyBorder="1" applyAlignment="1" applyProtection="1">
      <alignment horizontal="left" vertical="center" wrapText="1"/>
    </xf>
    <xf numFmtId="1" fontId="4" fillId="2" borderId="29" xfId="0" applyNumberFormat="1" applyFont="1" applyFill="1" applyBorder="1" applyAlignment="1" applyProtection="1">
      <alignment horizontal="left" vertical="center" wrapText="1"/>
    </xf>
    <xf numFmtId="1" fontId="4" fillId="2" borderId="16" xfId="0" applyNumberFormat="1" applyFont="1" applyFill="1" applyBorder="1" applyAlignment="1" applyProtection="1">
      <alignment horizontal="left" vertical="center" wrapText="1"/>
    </xf>
    <xf numFmtId="1" fontId="4" fillId="2" borderId="67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/>
    </xf>
    <xf numFmtId="1" fontId="4" fillId="0" borderId="67" xfId="0" applyNumberFormat="1" applyFont="1" applyFill="1" applyBorder="1" applyAlignment="1" applyProtection="1">
      <alignment horizontal="center" vertical="center" wrapText="1"/>
    </xf>
    <xf numFmtId="1" fontId="10" fillId="2" borderId="8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4" fillId="2" borderId="59" xfId="0" applyNumberFormat="1" applyFont="1" applyFill="1" applyBorder="1" applyAlignment="1" applyProtection="1">
      <alignment horizontal="left" vertical="center" wrapText="1"/>
    </xf>
    <xf numFmtId="1" fontId="4" fillId="2" borderId="62" xfId="0" applyNumberFormat="1" applyFont="1" applyFill="1" applyBorder="1" applyAlignment="1" applyProtection="1">
      <alignment horizontal="left" vertical="center" wrapText="1"/>
    </xf>
    <xf numFmtId="1" fontId="4" fillId="2" borderId="56" xfId="0" applyNumberFormat="1" applyFont="1" applyFill="1" applyBorder="1" applyAlignment="1" applyProtection="1">
      <alignment horizontal="left" vertical="center" wrapText="1"/>
    </xf>
    <xf numFmtId="1" fontId="4" fillId="2" borderId="42" xfId="0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1" fontId="4" fillId="0" borderId="48" xfId="0" applyNumberFormat="1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 applyProtection="1">
      <alignment horizontal="center" vertical="center" wrapText="1"/>
    </xf>
    <xf numFmtId="1" fontId="4" fillId="0" borderId="88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wrapText="1"/>
    </xf>
    <xf numFmtId="1" fontId="4" fillId="0" borderId="7" xfId="0" applyNumberFormat="1" applyFont="1" applyFill="1" applyBorder="1" applyAlignment="1" applyProtection="1">
      <alignment horizontal="center" wrapText="1"/>
    </xf>
    <xf numFmtId="1" fontId="4" fillId="0" borderId="8" xfId="0" applyNumberFormat="1" applyFont="1" applyFill="1" applyBorder="1" applyAlignment="1" applyProtection="1">
      <alignment horizontal="center" wrapText="1"/>
    </xf>
    <xf numFmtId="1" fontId="4" fillId="0" borderId="67" xfId="0" quotePrefix="1" applyNumberFormat="1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/>
    </xf>
    <xf numFmtId="1" fontId="13" fillId="0" borderId="16" xfId="0" applyNumberFormat="1" applyFont="1" applyFill="1" applyBorder="1" applyAlignment="1" applyProtection="1">
      <alignment horizontal="center" vertical="center"/>
    </xf>
    <xf numFmtId="1" fontId="13" fillId="0" borderId="11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 wrapText="1"/>
    </xf>
    <xf numFmtId="1" fontId="13" fillId="0" borderId="10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3" fillId="0" borderId="11" xfId="0" applyNumberFormat="1" applyFont="1" applyFill="1" applyBorder="1" applyAlignment="1" applyProtection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101" xfId="0" applyNumberFormat="1" applyFont="1" applyFill="1" applyBorder="1" applyAlignment="1">
      <alignment horizontal="center" vertical="center"/>
    </xf>
    <xf numFmtId="1" fontId="13" fillId="0" borderId="110" xfId="0" applyNumberFormat="1" applyFont="1" applyFill="1" applyBorder="1" applyAlignment="1" applyProtection="1">
      <alignment horizontal="center" vertical="center" wrapText="1"/>
    </xf>
    <xf numFmtId="1" fontId="13" fillId="0" borderId="130" xfId="0" applyNumberFormat="1" applyFont="1" applyFill="1" applyBorder="1" applyAlignment="1" applyProtection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 wrapText="1"/>
    </xf>
    <xf numFmtId="1" fontId="13" fillId="0" borderId="6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0" borderId="47" xfId="0" applyNumberFormat="1" applyFont="1" applyFill="1" applyBorder="1" applyAlignment="1" applyProtection="1">
      <alignment horizontal="center" vertical="center" wrapText="1"/>
    </xf>
    <xf numFmtId="1" fontId="13" fillId="0" borderId="65" xfId="0" applyNumberFormat="1" applyFont="1" applyFill="1" applyBorder="1" applyAlignment="1" applyProtection="1">
      <alignment horizontal="center" vertical="center" wrapText="1"/>
    </xf>
    <xf numFmtId="1" fontId="13" fillId="0" borderId="10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ENERO%202018/109801A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AR/REM%20%20SAR%202018/SEPTIEMBRE%202018/109801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/REM%20%20SAR%202018/OCTUBRE%202018/109801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AR/REM%20%20SAR%202018/NOVIEMBRE%202018/109801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AR/REM%20%20SAR%202018/DICIEMBRE%202018/109801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FEBRERO%202018/109801A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MARZO%202018/109801A0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ABRIL%202018/109801A0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MAYO%202018/109801A0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JUNIO%202018/109801A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109XXXAZZ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OneDrive/SAR/REM%20%20SAR%202018/JULIO%202018/109801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AR/REM%20%20SAR%202018/AGOSTO%202018/109801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3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 RECOLETA DR. JUAN CARLOS 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3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SRA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3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 RECOLETA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3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RECOLETA</v>
          </cell>
          <cell r="C2">
            <v>1</v>
          </cell>
          <cell r="D2">
            <v>0</v>
          </cell>
          <cell r="E2">
            <v>1</v>
          </cell>
          <cell r="F2">
            <v>2</v>
          </cell>
          <cell r="G2">
            <v>7</v>
          </cell>
        </row>
        <row r="3">
          <cell r="B3" t="str">
            <v>SAR RECOLETA DR. JUAN CARLOS CONCHA</v>
          </cell>
          <cell r="C3">
            <v>1</v>
          </cell>
          <cell r="D3">
            <v>0</v>
          </cell>
          <cell r="E3">
            <v>9</v>
          </cell>
          <cell r="F3">
            <v>8</v>
          </cell>
          <cell r="G3">
            <v>0</v>
          </cell>
          <cell r="H3">
            <v>1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4.28515625" style="3" customWidth="1"/>
    <col min="79" max="104" width="14.28515625" style="4" hidden="1" customWidth="1"/>
    <col min="105" max="105" width="14.285156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",[1]NOMBRE!B2," - ","( ",[1]NOMBRE!C2,[1]NOMBRE!D2,[1]NOMBRE!E2,[1]NOMBRE!F2,[1]NOMBRE!G2," )")</f>
        <v>COMUNA: RECOLETA - ( 13127 )</v>
      </c>
    </row>
    <row r="3" spans="1:104" x14ac:dyDescent="0.2">
      <c r="A3" s="1" t="str">
        <f>CONCATENATE("ESTABLECIMIENTO/ESTRATEGIA: ",[1]NOMBRE!B3," - ","( ",[1]NOMBRE!C3,[1]NOMBRE!D3,[1]NOMBRE!E3,[1]NOMBRE!F3,[1]NOMBRE!G3,[1]NOMBRE!H3," )")</f>
        <v>ESTABLECIMIENTO/ESTRATEGIA: SAR RECOLETA DR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",[1]NOMBRE!B6," - ","( ",[1]NOMBRE!C6,[1]NOMBRE!D6," )")</f>
        <v>MES: ENERO - ( 01 )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",[1]NOMBRE!B7)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5773</v>
      </c>
      <c r="C19" s="76">
        <f t="shared" ref="C19:D22" si="1">SUM(E19+G19+I19+K19+M19+O19+Q19+S19+U19+W19+Y19+AA19+AC19+AE19+AG19+AI19+AK19)</f>
        <v>2473</v>
      </c>
      <c r="D19" s="77">
        <f t="shared" si="1"/>
        <v>3300</v>
      </c>
      <c r="E19" s="78">
        <v>333</v>
      </c>
      <c r="F19" s="79">
        <v>322</v>
      </c>
      <c r="G19" s="78">
        <v>199</v>
      </c>
      <c r="H19" s="79">
        <v>201</v>
      </c>
      <c r="I19" s="78">
        <v>134</v>
      </c>
      <c r="J19" s="80">
        <v>129</v>
      </c>
      <c r="K19" s="78">
        <v>201</v>
      </c>
      <c r="L19" s="80">
        <v>186</v>
      </c>
      <c r="M19" s="78">
        <v>177</v>
      </c>
      <c r="N19" s="80">
        <v>279</v>
      </c>
      <c r="O19" s="81">
        <v>200</v>
      </c>
      <c r="P19" s="80">
        <v>241</v>
      </c>
      <c r="Q19" s="81">
        <v>138</v>
      </c>
      <c r="R19" s="80">
        <v>214</v>
      </c>
      <c r="S19" s="81">
        <v>148</v>
      </c>
      <c r="T19" s="80">
        <v>188</v>
      </c>
      <c r="U19" s="81">
        <v>142</v>
      </c>
      <c r="V19" s="80">
        <v>187</v>
      </c>
      <c r="W19" s="81">
        <v>135</v>
      </c>
      <c r="X19" s="80">
        <v>202</v>
      </c>
      <c r="Y19" s="81">
        <v>133</v>
      </c>
      <c r="Z19" s="80">
        <v>261</v>
      </c>
      <c r="AA19" s="81">
        <v>121</v>
      </c>
      <c r="AB19" s="80">
        <v>192</v>
      </c>
      <c r="AC19" s="81">
        <v>87</v>
      </c>
      <c r="AD19" s="80">
        <v>162</v>
      </c>
      <c r="AE19" s="81">
        <v>85</v>
      </c>
      <c r="AF19" s="80">
        <v>120</v>
      </c>
      <c r="AG19" s="81">
        <v>75</v>
      </c>
      <c r="AH19" s="80">
        <v>122</v>
      </c>
      <c r="AI19" s="81">
        <v>65</v>
      </c>
      <c r="AJ19" s="80">
        <v>111</v>
      </c>
      <c r="AK19" s="81">
        <v>100</v>
      </c>
      <c r="AL19" s="80">
        <v>183</v>
      </c>
      <c r="AM19" s="82">
        <v>5491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>
        <v>0</v>
      </c>
      <c r="CH19" s="20">
        <v>0</v>
      </c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26</v>
      </c>
      <c r="C20" s="76">
        <f t="shared" si="1"/>
        <v>14</v>
      </c>
      <c r="D20" s="84">
        <f t="shared" si="1"/>
        <v>12</v>
      </c>
      <c r="E20" s="45">
        <v>1</v>
      </c>
      <c r="F20" s="85">
        <v>1</v>
      </c>
      <c r="G20" s="45">
        <v>1</v>
      </c>
      <c r="H20" s="85">
        <v>0</v>
      </c>
      <c r="I20" s="45">
        <v>0</v>
      </c>
      <c r="J20" s="46">
        <v>0</v>
      </c>
      <c r="K20" s="45">
        <v>1</v>
      </c>
      <c r="L20" s="46">
        <v>0</v>
      </c>
      <c r="M20" s="45">
        <v>1</v>
      </c>
      <c r="N20" s="46">
        <v>0</v>
      </c>
      <c r="O20" s="86">
        <v>2</v>
      </c>
      <c r="P20" s="46">
        <v>1</v>
      </c>
      <c r="Q20" s="86">
        <v>1</v>
      </c>
      <c r="R20" s="46">
        <v>0</v>
      </c>
      <c r="S20" s="86">
        <v>1</v>
      </c>
      <c r="T20" s="46">
        <v>2</v>
      </c>
      <c r="U20" s="86">
        <v>0</v>
      </c>
      <c r="V20" s="46">
        <v>1</v>
      </c>
      <c r="W20" s="86">
        <v>1</v>
      </c>
      <c r="X20" s="46">
        <v>0</v>
      </c>
      <c r="Y20" s="86">
        <v>1</v>
      </c>
      <c r="Z20" s="46">
        <v>2</v>
      </c>
      <c r="AA20" s="86">
        <v>1</v>
      </c>
      <c r="AB20" s="46">
        <v>0</v>
      </c>
      <c r="AC20" s="86">
        <v>0</v>
      </c>
      <c r="AD20" s="46">
        <v>0</v>
      </c>
      <c r="AE20" s="86">
        <v>0</v>
      </c>
      <c r="AF20" s="46">
        <v>2</v>
      </c>
      <c r="AG20" s="86">
        <v>0</v>
      </c>
      <c r="AH20" s="46">
        <v>0</v>
      </c>
      <c r="AI20" s="86">
        <v>0</v>
      </c>
      <c r="AJ20" s="46">
        <v>1</v>
      </c>
      <c r="AK20" s="86">
        <v>3</v>
      </c>
      <c r="AL20" s="46">
        <v>2</v>
      </c>
      <c r="AM20" s="87">
        <v>24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>
        <v>0</v>
      </c>
      <c r="CH20" s="20">
        <v>0</v>
      </c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>
        <v>0</v>
      </c>
      <c r="CH27" s="20">
        <v>0</v>
      </c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>
        <v>0</v>
      </c>
      <c r="CH28" s="20">
        <v>0</v>
      </c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>
        <v>0</v>
      </c>
      <c r="CH29" s="20">
        <v>0</v>
      </c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>
        <v>0</v>
      </c>
      <c r="CH30" s="20">
        <v>0</v>
      </c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>
        <v>0</v>
      </c>
      <c r="CH31" s="20">
        <v>0</v>
      </c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>
        <v>0</v>
      </c>
      <c r="CH32" s="20">
        <v>0</v>
      </c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>
        <v>0</v>
      </c>
      <c r="CH37" s="20">
        <v>0</v>
      </c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>
        <v>0</v>
      </c>
      <c r="CH38" s="20">
        <v>0</v>
      </c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>
        <v>0</v>
      </c>
      <c r="CH39" s="20">
        <v>0</v>
      </c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>
        <v>0</v>
      </c>
      <c r="CH40" s="20">
        <v>0</v>
      </c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>
        <v>0</v>
      </c>
      <c r="CH41" s="20">
        <v>0</v>
      </c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>
        <v>0</v>
      </c>
      <c r="CH42" s="20">
        <v>0</v>
      </c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>
        <v>0</v>
      </c>
      <c r="CH47" s="20">
        <v>0</v>
      </c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>
        <v>0</v>
      </c>
      <c r="CH48" s="20">
        <v>0</v>
      </c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>
        <v>0</v>
      </c>
      <c r="CH49" s="20">
        <v>0</v>
      </c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>
        <v>0</v>
      </c>
      <c r="CH50" s="20">
        <v>0</v>
      </c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>
        <v>0</v>
      </c>
      <c r="CH51" s="20">
        <v>0</v>
      </c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>
        <v>0</v>
      </c>
      <c r="CH52" s="20">
        <v>0</v>
      </c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0</v>
      </c>
      <c r="C57" s="120">
        <f t="shared" ref="C57:D62" si="9">SUM(E57+G57+I57+K57+M57+O57+Q57+S57+U57+W57+Y57+AA57+AC57+AE57+AG57+AI57+AK57)</f>
        <v>0</v>
      </c>
      <c r="D57" s="31">
        <f t="shared" si="9"/>
        <v>0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75</v>
      </c>
      <c r="C58" s="125">
        <f t="shared" si="9"/>
        <v>42</v>
      </c>
      <c r="D58" s="84">
        <f t="shared" si="9"/>
        <v>33</v>
      </c>
      <c r="E58" s="45">
        <v>16</v>
      </c>
      <c r="F58" s="85">
        <v>12</v>
      </c>
      <c r="G58" s="45">
        <v>1</v>
      </c>
      <c r="H58" s="46">
        <v>0</v>
      </c>
      <c r="I58" s="45">
        <v>0</v>
      </c>
      <c r="J58" s="46">
        <v>1</v>
      </c>
      <c r="K58" s="45">
        <v>0</v>
      </c>
      <c r="L58" s="46">
        <v>2</v>
      </c>
      <c r="M58" s="45">
        <v>4</v>
      </c>
      <c r="N58" s="46">
        <v>2</v>
      </c>
      <c r="O58" s="45">
        <v>2</v>
      </c>
      <c r="P58" s="46">
        <v>1</v>
      </c>
      <c r="Q58" s="45">
        <v>0</v>
      </c>
      <c r="R58" s="46">
        <v>0</v>
      </c>
      <c r="S58" s="45">
        <v>1</v>
      </c>
      <c r="T58" s="46">
        <v>0</v>
      </c>
      <c r="U58" s="45">
        <v>1</v>
      </c>
      <c r="V58" s="50">
        <v>2</v>
      </c>
      <c r="W58" s="45">
        <v>4</v>
      </c>
      <c r="X58" s="46">
        <v>2</v>
      </c>
      <c r="Y58" s="45">
        <v>0</v>
      </c>
      <c r="Z58" s="46">
        <v>2</v>
      </c>
      <c r="AA58" s="45">
        <v>1</v>
      </c>
      <c r="AB58" s="46">
        <v>1</v>
      </c>
      <c r="AC58" s="45">
        <v>1</v>
      </c>
      <c r="AD58" s="46">
        <v>0</v>
      </c>
      <c r="AE58" s="45">
        <v>5</v>
      </c>
      <c r="AF58" s="46">
        <v>1</v>
      </c>
      <c r="AG58" s="45">
        <v>2</v>
      </c>
      <c r="AH58" s="46">
        <v>2</v>
      </c>
      <c r="AI58" s="45">
        <v>1</v>
      </c>
      <c r="AJ58" s="46">
        <v>1</v>
      </c>
      <c r="AK58" s="86">
        <v>3</v>
      </c>
      <c r="AL58" s="46">
        <v>4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629</v>
      </c>
      <c r="C59" s="125">
        <f t="shared" si="9"/>
        <v>368</v>
      </c>
      <c r="D59" s="84">
        <f t="shared" si="9"/>
        <v>261</v>
      </c>
      <c r="E59" s="45">
        <v>37</v>
      </c>
      <c r="F59" s="85">
        <v>25</v>
      </c>
      <c r="G59" s="45">
        <v>8</v>
      </c>
      <c r="H59" s="46">
        <v>6</v>
      </c>
      <c r="I59" s="45">
        <v>6</v>
      </c>
      <c r="J59" s="46">
        <v>7</v>
      </c>
      <c r="K59" s="45">
        <v>47</v>
      </c>
      <c r="L59" s="46">
        <v>20</v>
      </c>
      <c r="M59" s="45">
        <v>38</v>
      </c>
      <c r="N59" s="46">
        <v>29</v>
      </c>
      <c r="O59" s="45">
        <v>46</v>
      </c>
      <c r="P59" s="46">
        <v>29</v>
      </c>
      <c r="Q59" s="45">
        <v>42</v>
      </c>
      <c r="R59" s="46">
        <v>19</v>
      </c>
      <c r="S59" s="45">
        <v>32</v>
      </c>
      <c r="T59" s="46">
        <v>15</v>
      </c>
      <c r="U59" s="45">
        <v>19</v>
      </c>
      <c r="V59" s="50">
        <v>13</v>
      </c>
      <c r="W59" s="45">
        <v>24</v>
      </c>
      <c r="X59" s="46">
        <v>10</v>
      </c>
      <c r="Y59" s="45">
        <v>12</v>
      </c>
      <c r="Z59" s="46">
        <v>19</v>
      </c>
      <c r="AA59" s="45">
        <v>10</v>
      </c>
      <c r="AB59" s="46">
        <v>14</v>
      </c>
      <c r="AC59" s="45">
        <v>10</v>
      </c>
      <c r="AD59" s="46">
        <v>9</v>
      </c>
      <c r="AE59" s="45">
        <v>6</v>
      </c>
      <c r="AF59" s="46">
        <v>12</v>
      </c>
      <c r="AG59" s="45">
        <v>8</v>
      </c>
      <c r="AH59" s="46">
        <v>7</v>
      </c>
      <c r="AI59" s="45">
        <v>9</v>
      </c>
      <c r="AJ59" s="46">
        <v>10</v>
      </c>
      <c r="AK59" s="86">
        <v>14</v>
      </c>
      <c r="AL59" s="46">
        <v>17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1326</v>
      </c>
      <c r="C60" s="125">
        <f t="shared" si="9"/>
        <v>571</v>
      </c>
      <c r="D60" s="84">
        <f t="shared" si="9"/>
        <v>755</v>
      </c>
      <c r="E60" s="45">
        <v>66</v>
      </c>
      <c r="F60" s="85">
        <v>64</v>
      </c>
      <c r="G60" s="45">
        <v>48</v>
      </c>
      <c r="H60" s="46">
        <v>23</v>
      </c>
      <c r="I60" s="45">
        <v>33</v>
      </c>
      <c r="J60" s="46">
        <v>24</v>
      </c>
      <c r="K60" s="45">
        <v>36</v>
      </c>
      <c r="L60" s="46">
        <v>40</v>
      </c>
      <c r="M60" s="45">
        <v>31</v>
      </c>
      <c r="N60" s="46">
        <v>45</v>
      </c>
      <c r="O60" s="45">
        <v>38</v>
      </c>
      <c r="P60" s="46">
        <v>55</v>
      </c>
      <c r="Q60" s="45">
        <v>26</v>
      </c>
      <c r="R60" s="46">
        <v>46</v>
      </c>
      <c r="S60" s="45">
        <v>39</v>
      </c>
      <c r="T60" s="46">
        <v>34</v>
      </c>
      <c r="U60" s="45">
        <v>41</v>
      </c>
      <c r="V60" s="50">
        <v>48</v>
      </c>
      <c r="W60" s="45">
        <v>33</v>
      </c>
      <c r="X60" s="46">
        <v>47</v>
      </c>
      <c r="Y60" s="45">
        <v>26</v>
      </c>
      <c r="Z60" s="46">
        <v>67</v>
      </c>
      <c r="AA60" s="45">
        <v>31</v>
      </c>
      <c r="AB60" s="46">
        <v>51</v>
      </c>
      <c r="AC60" s="45">
        <v>18</v>
      </c>
      <c r="AD60" s="46">
        <v>47</v>
      </c>
      <c r="AE60" s="45">
        <v>27</v>
      </c>
      <c r="AF60" s="46">
        <v>28</v>
      </c>
      <c r="AG60" s="45">
        <v>16</v>
      </c>
      <c r="AH60" s="46">
        <v>28</v>
      </c>
      <c r="AI60" s="45">
        <v>25</v>
      </c>
      <c r="AJ60" s="46">
        <v>36</v>
      </c>
      <c r="AK60" s="86">
        <v>37</v>
      </c>
      <c r="AL60" s="46">
        <v>72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3784</v>
      </c>
      <c r="C61" s="130">
        <f t="shared" si="9"/>
        <v>1507</v>
      </c>
      <c r="D61" s="131">
        <f t="shared" si="9"/>
        <v>2277</v>
      </c>
      <c r="E61" s="132">
        <v>215</v>
      </c>
      <c r="F61" s="133">
        <v>223</v>
      </c>
      <c r="G61" s="132">
        <v>143</v>
      </c>
      <c r="H61" s="134">
        <v>172</v>
      </c>
      <c r="I61" s="132">
        <v>95</v>
      </c>
      <c r="J61" s="134">
        <v>97</v>
      </c>
      <c r="K61" s="132">
        <v>117</v>
      </c>
      <c r="L61" s="134">
        <v>127</v>
      </c>
      <c r="M61" s="132">
        <v>105</v>
      </c>
      <c r="N61" s="134">
        <v>203</v>
      </c>
      <c r="O61" s="132">
        <v>115</v>
      </c>
      <c r="P61" s="134">
        <v>160</v>
      </c>
      <c r="Q61" s="132">
        <v>71</v>
      </c>
      <c r="R61" s="134">
        <v>149</v>
      </c>
      <c r="S61" s="132">
        <v>78</v>
      </c>
      <c r="T61" s="134">
        <v>142</v>
      </c>
      <c r="U61" s="132">
        <v>80</v>
      </c>
      <c r="V61" s="135">
        <v>127</v>
      </c>
      <c r="W61" s="132">
        <v>75</v>
      </c>
      <c r="X61" s="134">
        <v>143</v>
      </c>
      <c r="Y61" s="132">
        <v>96</v>
      </c>
      <c r="Z61" s="134">
        <v>174</v>
      </c>
      <c r="AA61" s="132">
        <v>81</v>
      </c>
      <c r="AB61" s="134">
        <v>128</v>
      </c>
      <c r="AC61" s="132">
        <v>58</v>
      </c>
      <c r="AD61" s="134">
        <v>107</v>
      </c>
      <c r="AE61" s="132">
        <v>47</v>
      </c>
      <c r="AF61" s="134">
        <v>82</v>
      </c>
      <c r="AG61" s="132">
        <v>49</v>
      </c>
      <c r="AH61" s="134">
        <v>85</v>
      </c>
      <c r="AI61" s="132">
        <v>31</v>
      </c>
      <c r="AJ61" s="134">
        <v>66</v>
      </c>
      <c r="AK61" s="136">
        <v>51</v>
      </c>
      <c r="AL61" s="134">
        <v>92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14</v>
      </c>
      <c r="C62" s="141">
        <f t="shared" si="9"/>
        <v>9</v>
      </c>
      <c r="D62" s="56">
        <f t="shared" si="9"/>
        <v>5</v>
      </c>
      <c r="E62" s="57">
        <v>1</v>
      </c>
      <c r="F62" s="58">
        <v>0</v>
      </c>
      <c r="G62" s="57">
        <v>0</v>
      </c>
      <c r="H62" s="59">
        <v>0</v>
      </c>
      <c r="I62" s="57">
        <v>0</v>
      </c>
      <c r="J62" s="59">
        <v>0</v>
      </c>
      <c r="K62" s="57">
        <v>2</v>
      </c>
      <c r="L62" s="59">
        <v>0</v>
      </c>
      <c r="M62" s="57">
        <v>2</v>
      </c>
      <c r="N62" s="59">
        <v>1</v>
      </c>
      <c r="O62" s="57">
        <v>2</v>
      </c>
      <c r="P62" s="59">
        <v>0</v>
      </c>
      <c r="Q62" s="57">
        <v>1</v>
      </c>
      <c r="R62" s="59">
        <v>1</v>
      </c>
      <c r="S62" s="57">
        <v>0</v>
      </c>
      <c r="T62" s="59">
        <v>0</v>
      </c>
      <c r="U62" s="57">
        <v>1</v>
      </c>
      <c r="V62" s="61">
        <v>0</v>
      </c>
      <c r="W62" s="57">
        <v>0</v>
      </c>
      <c r="X62" s="59">
        <v>0</v>
      </c>
      <c r="Y62" s="57">
        <v>0</v>
      </c>
      <c r="Z62" s="59">
        <v>1</v>
      </c>
      <c r="AA62" s="57">
        <v>0</v>
      </c>
      <c r="AB62" s="59">
        <v>0</v>
      </c>
      <c r="AC62" s="57">
        <v>0</v>
      </c>
      <c r="AD62" s="59">
        <v>0</v>
      </c>
      <c r="AE62" s="57">
        <v>0</v>
      </c>
      <c r="AF62" s="59">
        <v>0</v>
      </c>
      <c r="AG62" s="57">
        <v>0</v>
      </c>
      <c r="AH62" s="59">
        <v>0</v>
      </c>
      <c r="AI62" s="57">
        <v>0</v>
      </c>
      <c r="AJ62" s="59">
        <v>1</v>
      </c>
      <c r="AK62" s="91">
        <v>0</v>
      </c>
      <c r="AL62" s="59">
        <v>1</v>
      </c>
      <c r="AM62" s="142"/>
      <c r="AN62" s="143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5828</v>
      </c>
      <c r="C63" s="145">
        <f t="shared" si="10"/>
        <v>2497</v>
      </c>
      <c r="D63" s="146">
        <f t="shared" si="10"/>
        <v>3331</v>
      </c>
      <c r="E63" s="147">
        <f t="shared" si="10"/>
        <v>335</v>
      </c>
      <c r="F63" s="148">
        <f t="shared" si="10"/>
        <v>324</v>
      </c>
      <c r="G63" s="147">
        <f t="shared" si="10"/>
        <v>200</v>
      </c>
      <c r="H63" s="149">
        <f t="shared" si="10"/>
        <v>201</v>
      </c>
      <c r="I63" s="147">
        <f t="shared" si="10"/>
        <v>134</v>
      </c>
      <c r="J63" s="149">
        <f t="shared" si="10"/>
        <v>129</v>
      </c>
      <c r="K63" s="147">
        <f t="shared" si="10"/>
        <v>202</v>
      </c>
      <c r="L63" s="149">
        <f t="shared" si="10"/>
        <v>189</v>
      </c>
      <c r="M63" s="147">
        <f t="shared" si="10"/>
        <v>180</v>
      </c>
      <c r="N63" s="149">
        <f t="shared" si="10"/>
        <v>280</v>
      </c>
      <c r="O63" s="147">
        <f t="shared" si="10"/>
        <v>203</v>
      </c>
      <c r="P63" s="149">
        <f t="shared" si="10"/>
        <v>245</v>
      </c>
      <c r="Q63" s="147">
        <f t="shared" si="10"/>
        <v>140</v>
      </c>
      <c r="R63" s="149">
        <f t="shared" si="10"/>
        <v>215</v>
      </c>
      <c r="S63" s="147">
        <f t="shared" si="10"/>
        <v>150</v>
      </c>
      <c r="T63" s="149">
        <f t="shared" si="10"/>
        <v>191</v>
      </c>
      <c r="U63" s="150">
        <f t="shared" si="10"/>
        <v>142</v>
      </c>
      <c r="V63" s="151">
        <f t="shared" si="10"/>
        <v>190</v>
      </c>
      <c r="W63" s="147">
        <f t="shared" si="10"/>
        <v>136</v>
      </c>
      <c r="X63" s="149">
        <f t="shared" si="10"/>
        <v>202</v>
      </c>
      <c r="Y63" s="147">
        <f t="shared" si="10"/>
        <v>134</v>
      </c>
      <c r="Z63" s="149">
        <f t="shared" si="10"/>
        <v>263</v>
      </c>
      <c r="AA63" s="147">
        <f t="shared" si="10"/>
        <v>123</v>
      </c>
      <c r="AB63" s="149">
        <f t="shared" si="10"/>
        <v>194</v>
      </c>
      <c r="AC63" s="147">
        <f t="shared" si="10"/>
        <v>87</v>
      </c>
      <c r="AD63" s="149">
        <f t="shared" si="10"/>
        <v>163</v>
      </c>
      <c r="AE63" s="147">
        <f t="shared" si="10"/>
        <v>85</v>
      </c>
      <c r="AF63" s="149">
        <f t="shared" si="10"/>
        <v>123</v>
      </c>
      <c r="AG63" s="147">
        <f t="shared" si="10"/>
        <v>75</v>
      </c>
      <c r="AH63" s="149">
        <f t="shared" si="10"/>
        <v>122</v>
      </c>
      <c r="AI63" s="147">
        <f t="shared" si="10"/>
        <v>66</v>
      </c>
      <c r="AJ63" s="149">
        <f t="shared" si="10"/>
        <v>114</v>
      </c>
      <c r="AK63" s="152">
        <f t="shared" si="10"/>
        <v>105</v>
      </c>
      <c r="AL63" s="149">
        <f t="shared" si="10"/>
        <v>186</v>
      </c>
      <c r="AM63" s="153">
        <f>SUM(AM57:AM62)</f>
        <v>0</v>
      </c>
      <c r="AN63" s="154">
        <f>SUM(AN57:AN62)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 t="str">
        <f t="shared" ref="CH91:CH97" si="17">IF(C91=0,"",IF(AN91="",IF(C91="","",1),0))</f>
        <v/>
      </c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 t="str">
        <f t="shared" si="17"/>
        <v/>
      </c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 t="str">
        <f t="shared" si="17"/>
        <v/>
      </c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 t="str">
        <f t="shared" si="17"/>
        <v/>
      </c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 t="str">
        <f t="shared" si="17"/>
        <v/>
      </c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1120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83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>
        <v>13</v>
      </c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8"/>
        <v>0</v>
      </c>
      <c r="E108" s="84">
        <f t="shared" si="18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 t="str">
        <f>IF(C108=0,"",IF(AN108="",IF(C108="","",1),0))</f>
        <v/>
      </c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41</v>
      </c>
      <c r="D113" s="101">
        <f>SUM(F113+H113+J113+L113+N113+P113+R113+T113+V113)</f>
        <v>15</v>
      </c>
      <c r="E113" s="31">
        <f>SUM(G113+I113+K113+M113+O113+Q113+S113+U113+W113)</f>
        <v>26</v>
      </c>
      <c r="F113" s="181">
        <v>1</v>
      </c>
      <c r="G113" s="283">
        <v>1</v>
      </c>
      <c r="H113" s="180"/>
      <c r="I113" s="183"/>
      <c r="J113" s="181">
        <v>1</v>
      </c>
      <c r="K113" s="283">
        <v>3</v>
      </c>
      <c r="L113" s="180">
        <v>6</v>
      </c>
      <c r="M113" s="183">
        <v>12</v>
      </c>
      <c r="N113" s="181">
        <v>5</v>
      </c>
      <c r="O113" s="283">
        <v>4</v>
      </c>
      <c r="P113" s="180">
        <v>1</v>
      </c>
      <c r="Q113" s="183">
        <v>2</v>
      </c>
      <c r="R113" s="181">
        <v>1</v>
      </c>
      <c r="S113" s="283">
        <v>1</v>
      </c>
      <c r="T113" s="180"/>
      <c r="U113" s="183">
        <v>2</v>
      </c>
      <c r="V113" s="181"/>
      <c r="W113" s="284">
        <v>1</v>
      </c>
      <c r="X113" s="182"/>
      <c r="Y113" s="285">
        <v>36</v>
      </c>
      <c r="Z113" s="180">
        <v>5</v>
      </c>
      <c r="AA113" s="286"/>
      <c r="AB113" s="287"/>
      <c r="AC113" s="284">
        <v>15</v>
      </c>
      <c r="AD113" s="288">
        <v>26</v>
      </c>
      <c r="AE113" s="285">
        <v>3</v>
      </c>
      <c r="AF113" s="184"/>
      <c r="AG113" s="184">
        <v>29</v>
      </c>
      <c r="AH113" s="184"/>
      <c r="AI113" s="184">
        <v>9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262</v>
      </c>
      <c r="D114" s="290">
        <f>SUM(F114+H114+J114+L114+N114+P114+R114+T114+V114)</f>
        <v>167</v>
      </c>
      <c r="E114" s="291">
        <f>SUM(G114+I114+K114+M114+O114+Q114+S114+U114+W114)</f>
        <v>95</v>
      </c>
      <c r="F114" s="292"/>
      <c r="G114" s="293">
        <v>3</v>
      </c>
      <c r="H114" s="294">
        <v>23</v>
      </c>
      <c r="I114" s="295">
        <v>10</v>
      </c>
      <c r="J114" s="292">
        <v>38</v>
      </c>
      <c r="K114" s="293">
        <v>28</v>
      </c>
      <c r="L114" s="294">
        <v>55</v>
      </c>
      <c r="M114" s="295">
        <v>31</v>
      </c>
      <c r="N114" s="292">
        <v>24</v>
      </c>
      <c r="O114" s="293">
        <v>15</v>
      </c>
      <c r="P114" s="294">
        <v>15</v>
      </c>
      <c r="Q114" s="295">
        <v>7</v>
      </c>
      <c r="R114" s="292">
        <v>7</v>
      </c>
      <c r="S114" s="293">
        <v>1</v>
      </c>
      <c r="T114" s="294">
        <v>4</v>
      </c>
      <c r="U114" s="295"/>
      <c r="V114" s="292">
        <v>1</v>
      </c>
      <c r="W114" s="296"/>
      <c r="X114" s="297"/>
      <c r="Y114" s="298"/>
      <c r="Z114" s="299"/>
      <c r="AA114" s="300">
        <v>1</v>
      </c>
      <c r="AB114" s="300">
        <v>239</v>
      </c>
      <c r="AC114" s="297">
        <v>167</v>
      </c>
      <c r="AD114" s="301">
        <v>95</v>
      </c>
      <c r="AE114" s="302">
        <v>5</v>
      </c>
      <c r="AF114" s="303"/>
      <c r="AG114" s="303">
        <v>226</v>
      </c>
      <c r="AH114" s="303"/>
      <c r="AI114" s="303">
        <v>31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A138" s="4" t="str">
        <f>IF(E138&lt;F138,"* El número de llamadas válidas NO DEBE ser mayor al total de llamadas.","")</f>
        <v/>
      </c>
      <c r="CG138" s="20">
        <f>IF(E138&lt;F138,1,0)</f>
        <v>0</v>
      </c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>
        <v>0</v>
      </c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>
        <v>0</v>
      </c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>
        <v>0</v>
      </c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>
        <v>0</v>
      </c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>
        <v>0</v>
      </c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185</v>
      </c>
      <c r="D149" s="47">
        <v>185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>
        <v>0</v>
      </c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>
        <v>0</v>
      </c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>
        <v>0</v>
      </c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9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9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418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1.75" x14ac:dyDescent="0.2">
      <c r="A174" s="632"/>
      <c r="B174" s="632"/>
      <c r="C174" s="421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x14ac:dyDescent="0.2">
      <c r="A175" s="632"/>
      <c r="B175" s="543"/>
      <c r="C175" s="313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1" x14ac:dyDescent="0.2">
      <c r="A176" s="632"/>
      <c r="B176" s="632" t="s">
        <v>221</v>
      </c>
      <c r="C176" s="418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1" x14ac:dyDescent="0.2">
      <c r="A177" s="632"/>
      <c r="B177" s="632"/>
      <c r="C177" s="434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x14ac:dyDescent="0.2">
      <c r="A178" s="632"/>
      <c r="B178" s="632"/>
      <c r="C178" s="34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3">+C193+D193</f>
        <v>9</v>
      </c>
      <c r="C193" s="459">
        <f t="shared" ref="C193:D198" si="24">+E193+G193+I193+K193</f>
        <v>7</v>
      </c>
      <c r="D193" s="460">
        <f t="shared" si="24"/>
        <v>2</v>
      </c>
      <c r="E193" s="461">
        <f t="shared" ref="E193:O193" si="25">SUM(E194:E198)</f>
        <v>0</v>
      </c>
      <c r="F193" s="462">
        <f t="shared" si="25"/>
        <v>0</v>
      </c>
      <c r="G193" s="461">
        <f t="shared" si="25"/>
        <v>2</v>
      </c>
      <c r="H193" s="462">
        <f t="shared" si="25"/>
        <v>0</v>
      </c>
      <c r="I193" s="461">
        <f t="shared" si="25"/>
        <v>0</v>
      </c>
      <c r="J193" s="463">
        <f t="shared" si="25"/>
        <v>0</v>
      </c>
      <c r="K193" s="464">
        <f t="shared" si="25"/>
        <v>5</v>
      </c>
      <c r="L193" s="465">
        <f t="shared" si="25"/>
        <v>2</v>
      </c>
      <c r="M193" s="466">
        <f t="shared" si="25"/>
        <v>9</v>
      </c>
      <c r="N193" s="462">
        <f t="shared" si="25"/>
        <v>0</v>
      </c>
      <c r="O193" s="467">
        <f t="shared" si="25"/>
        <v>9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3"/>
        <v>9</v>
      </c>
      <c r="C194" s="469">
        <f t="shared" si="24"/>
        <v>7</v>
      </c>
      <c r="D194" s="470">
        <f t="shared" si="24"/>
        <v>2</v>
      </c>
      <c r="E194" s="471"/>
      <c r="F194" s="472"/>
      <c r="G194" s="471">
        <v>2</v>
      </c>
      <c r="H194" s="472"/>
      <c r="I194" s="471"/>
      <c r="J194" s="473"/>
      <c r="K194" s="471">
        <v>5</v>
      </c>
      <c r="L194" s="474">
        <v>2</v>
      </c>
      <c r="M194" s="475">
        <v>9</v>
      </c>
      <c r="N194" s="472"/>
      <c r="O194" s="476">
        <v>9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3"/>
        <v>0</v>
      </c>
      <c r="C198" s="493">
        <f t="shared" si="24"/>
        <v>0</v>
      </c>
      <c r="D198" s="494">
        <f t="shared" si="24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13349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." sqref="E12:AR14 E19:AM22 E27:AM32 E37:AM42 E47:AM52 E57:AN62 C66:E84 F91:AN97 D100:D102 F107:AN109 F113:AI114 D118:P119 B123:B134 E138:F138 E142:M143 C146:F151 E155:I160 F165:AM168 G173:AG178 B182:B183 E188:V188 E194:O198">
      <formula1>0</formula1>
      <formula2>99999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",[10]NOMBRE!B2," - ","( ",[10]NOMBRE!C2,[10]NOMBRE!D2,[10]NOMBRE!E2,[10]NOMBRE!F2,[10]NOMBRE!G2," )")</f>
        <v>COMUNA: RECOLETA - ( 10127 )</v>
      </c>
    </row>
    <row r="3" spans="1:104" x14ac:dyDescent="0.2">
      <c r="A3" s="1" t="str">
        <f>CONCATENATE("ESTABLECIMIENTO/ESTRATEGIA: ",[10]NOMBRE!B3," - ","( ",[10]NOMBRE!C3,[10]NOMBRE!D3,[10]NOMBRE!E3,[10]NOMBRE!F3,[10]NOMBRE!G3,[10]NOMBRE!H3," )")</f>
        <v>ESTABLECIMIENTO/ESTRATEGIA: SAR  RECOLETA DR. JUAN CARLOS 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",[10]NOMBRE!B6," - ","( ",[10]NOMBRE!C6,[10]NOMBRE!D6," )")</f>
        <v>MES: SEPTIEMBRE - ( 09 )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",[10]NOMBRE!B7)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518" t="s">
        <v>33</v>
      </c>
      <c r="E11" s="513" t="s">
        <v>32</v>
      </c>
      <c r="F11" s="514" t="s">
        <v>33</v>
      </c>
      <c r="G11" s="513" t="s">
        <v>32</v>
      </c>
      <c r="H11" s="514" t="s">
        <v>33</v>
      </c>
      <c r="I11" s="513" t="s">
        <v>32</v>
      </c>
      <c r="J11" s="514" t="s">
        <v>33</v>
      </c>
      <c r="K11" s="513" t="s">
        <v>32</v>
      </c>
      <c r="L11" s="514" t="s">
        <v>33</v>
      </c>
      <c r="M11" s="513" t="s">
        <v>32</v>
      </c>
      <c r="N11" s="514" t="s">
        <v>33</v>
      </c>
      <c r="O11" s="513" t="s">
        <v>32</v>
      </c>
      <c r="P11" s="514" t="s">
        <v>33</v>
      </c>
      <c r="Q11" s="513" t="s">
        <v>32</v>
      </c>
      <c r="R11" s="514" t="s">
        <v>33</v>
      </c>
      <c r="S11" s="513" t="s">
        <v>32</v>
      </c>
      <c r="T11" s="514" t="s">
        <v>33</v>
      </c>
      <c r="U11" s="513" t="s">
        <v>32</v>
      </c>
      <c r="V11" s="514" t="s">
        <v>33</v>
      </c>
      <c r="W11" s="513" t="s">
        <v>32</v>
      </c>
      <c r="X11" s="514" t="s">
        <v>33</v>
      </c>
      <c r="Y11" s="513" t="s">
        <v>32</v>
      </c>
      <c r="Z11" s="514" t="s">
        <v>33</v>
      </c>
      <c r="AA11" s="513" t="s">
        <v>32</v>
      </c>
      <c r="AB11" s="514" t="s">
        <v>33</v>
      </c>
      <c r="AC11" s="513" t="s">
        <v>32</v>
      </c>
      <c r="AD11" s="514" t="s">
        <v>33</v>
      </c>
      <c r="AE11" s="513" t="s">
        <v>32</v>
      </c>
      <c r="AF11" s="514" t="s">
        <v>33</v>
      </c>
      <c r="AG11" s="525" t="s">
        <v>32</v>
      </c>
      <c r="AH11" s="528" t="s">
        <v>33</v>
      </c>
      <c r="AI11" s="513" t="s">
        <v>32</v>
      </c>
      <c r="AJ11" s="514" t="s">
        <v>33</v>
      </c>
      <c r="AK11" s="525" t="s">
        <v>32</v>
      </c>
      <c r="AL11" s="514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519" t="s">
        <v>33</v>
      </c>
      <c r="E18" s="515" t="s">
        <v>39</v>
      </c>
      <c r="F18" s="519" t="s">
        <v>33</v>
      </c>
      <c r="G18" s="515" t="s">
        <v>39</v>
      </c>
      <c r="H18" s="519" t="s">
        <v>33</v>
      </c>
      <c r="I18" s="515" t="s">
        <v>39</v>
      </c>
      <c r="J18" s="519" t="s">
        <v>33</v>
      </c>
      <c r="K18" s="515" t="s">
        <v>39</v>
      </c>
      <c r="L18" s="519" t="s">
        <v>33</v>
      </c>
      <c r="M18" s="515" t="s">
        <v>39</v>
      </c>
      <c r="N18" s="519" t="s">
        <v>33</v>
      </c>
      <c r="O18" s="515" t="s">
        <v>39</v>
      </c>
      <c r="P18" s="519" t="s">
        <v>33</v>
      </c>
      <c r="Q18" s="515" t="s">
        <v>39</v>
      </c>
      <c r="R18" s="519" t="s">
        <v>33</v>
      </c>
      <c r="S18" s="515" t="s">
        <v>39</v>
      </c>
      <c r="T18" s="519" t="s">
        <v>33</v>
      </c>
      <c r="U18" s="515" t="s">
        <v>39</v>
      </c>
      <c r="V18" s="519" t="s">
        <v>33</v>
      </c>
      <c r="W18" s="515" t="s">
        <v>39</v>
      </c>
      <c r="X18" s="519" t="s">
        <v>33</v>
      </c>
      <c r="Y18" s="515" t="s">
        <v>39</v>
      </c>
      <c r="Z18" s="519" t="s">
        <v>33</v>
      </c>
      <c r="AA18" s="515" t="s">
        <v>39</v>
      </c>
      <c r="AB18" s="519" t="s">
        <v>33</v>
      </c>
      <c r="AC18" s="515" t="s">
        <v>39</v>
      </c>
      <c r="AD18" s="519" t="s">
        <v>33</v>
      </c>
      <c r="AE18" s="515" t="s">
        <v>39</v>
      </c>
      <c r="AF18" s="519" t="s">
        <v>33</v>
      </c>
      <c r="AG18" s="515" t="s">
        <v>39</v>
      </c>
      <c r="AH18" s="519" t="s">
        <v>33</v>
      </c>
      <c r="AI18" s="515" t="s">
        <v>39</v>
      </c>
      <c r="AJ18" s="519" t="s">
        <v>33</v>
      </c>
      <c r="AK18" s="515" t="s">
        <v>39</v>
      </c>
      <c r="AL18" s="519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6686</v>
      </c>
      <c r="C19" s="76">
        <f t="shared" ref="C19:D22" si="1">SUM(E19+G19+I19+K19+M19+O19+Q19+S19+U19+W19+Y19+AA19+AC19+AE19+AG19+AI19+AK19)</f>
        <v>2960</v>
      </c>
      <c r="D19" s="77">
        <f t="shared" si="1"/>
        <v>3726</v>
      </c>
      <c r="E19" s="78">
        <v>445</v>
      </c>
      <c r="F19" s="79">
        <v>429</v>
      </c>
      <c r="G19" s="78">
        <v>270</v>
      </c>
      <c r="H19" s="79">
        <v>254</v>
      </c>
      <c r="I19" s="78">
        <v>191</v>
      </c>
      <c r="J19" s="80">
        <v>178</v>
      </c>
      <c r="K19" s="78">
        <v>206</v>
      </c>
      <c r="L19" s="80">
        <v>256</v>
      </c>
      <c r="M19" s="78">
        <v>223</v>
      </c>
      <c r="N19" s="80">
        <v>291</v>
      </c>
      <c r="O19" s="81">
        <v>223</v>
      </c>
      <c r="P19" s="80">
        <v>275</v>
      </c>
      <c r="Q19" s="81">
        <v>180</v>
      </c>
      <c r="R19" s="80">
        <v>215</v>
      </c>
      <c r="S19" s="81">
        <v>154</v>
      </c>
      <c r="T19" s="80">
        <v>220</v>
      </c>
      <c r="U19" s="81">
        <v>150</v>
      </c>
      <c r="V19" s="80">
        <v>192</v>
      </c>
      <c r="W19" s="81">
        <v>172</v>
      </c>
      <c r="X19" s="80">
        <v>199</v>
      </c>
      <c r="Y19" s="81">
        <v>145</v>
      </c>
      <c r="Z19" s="80">
        <v>235</v>
      </c>
      <c r="AA19" s="81">
        <v>148</v>
      </c>
      <c r="AB19" s="80">
        <v>208</v>
      </c>
      <c r="AC19" s="81">
        <v>97</v>
      </c>
      <c r="AD19" s="80">
        <v>175</v>
      </c>
      <c r="AE19" s="81">
        <v>112</v>
      </c>
      <c r="AF19" s="80">
        <v>149</v>
      </c>
      <c r="AG19" s="81">
        <v>77</v>
      </c>
      <c r="AH19" s="80">
        <v>145</v>
      </c>
      <c r="AI19" s="81">
        <v>70</v>
      </c>
      <c r="AJ19" s="80">
        <v>130</v>
      </c>
      <c r="AK19" s="81">
        <v>97</v>
      </c>
      <c r="AL19" s="80">
        <v>175</v>
      </c>
      <c r="AM19" s="82">
        <v>6189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61</v>
      </c>
      <c r="C20" s="76">
        <f t="shared" si="1"/>
        <v>38</v>
      </c>
      <c r="D20" s="84">
        <f t="shared" si="1"/>
        <v>23</v>
      </c>
      <c r="E20" s="45">
        <v>6</v>
      </c>
      <c r="F20" s="85">
        <v>1</v>
      </c>
      <c r="G20" s="45">
        <v>1</v>
      </c>
      <c r="H20" s="85">
        <v>0</v>
      </c>
      <c r="I20" s="45">
        <v>0</v>
      </c>
      <c r="J20" s="46">
        <v>2</v>
      </c>
      <c r="K20" s="45">
        <v>0</v>
      </c>
      <c r="L20" s="46">
        <v>2</v>
      </c>
      <c r="M20" s="45">
        <v>2</v>
      </c>
      <c r="N20" s="46">
        <v>0</v>
      </c>
      <c r="O20" s="86">
        <v>2</v>
      </c>
      <c r="P20" s="46">
        <v>2</v>
      </c>
      <c r="Q20" s="86">
        <v>2</v>
      </c>
      <c r="R20" s="46">
        <v>0</v>
      </c>
      <c r="S20" s="86">
        <v>1</v>
      </c>
      <c r="T20" s="46">
        <v>1</v>
      </c>
      <c r="U20" s="86">
        <v>1</v>
      </c>
      <c r="V20" s="46">
        <v>1</v>
      </c>
      <c r="W20" s="86">
        <v>2</v>
      </c>
      <c r="X20" s="46">
        <v>1</v>
      </c>
      <c r="Y20" s="86">
        <v>2</v>
      </c>
      <c r="Z20" s="46">
        <v>3</v>
      </c>
      <c r="AA20" s="86">
        <v>2</v>
      </c>
      <c r="AB20" s="46">
        <v>3</v>
      </c>
      <c r="AC20" s="86">
        <v>4</v>
      </c>
      <c r="AD20" s="46">
        <v>2</v>
      </c>
      <c r="AE20" s="86">
        <v>3</v>
      </c>
      <c r="AF20" s="46">
        <v>2</v>
      </c>
      <c r="AG20" s="86">
        <v>4</v>
      </c>
      <c r="AH20" s="46">
        <v>0</v>
      </c>
      <c r="AI20" s="86">
        <v>2</v>
      </c>
      <c r="AJ20" s="46">
        <v>2</v>
      </c>
      <c r="AK20" s="86">
        <v>4</v>
      </c>
      <c r="AL20" s="46">
        <v>1</v>
      </c>
      <c r="AM20" s="87">
        <v>59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2</v>
      </c>
      <c r="C22" s="90">
        <f t="shared" si="1"/>
        <v>1</v>
      </c>
      <c r="D22" s="56">
        <f t="shared" si="1"/>
        <v>1</v>
      </c>
      <c r="E22" s="57">
        <v>1</v>
      </c>
      <c r="F22" s="58">
        <v>1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2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518" t="s">
        <v>33</v>
      </c>
      <c r="E26" s="527" t="s">
        <v>39</v>
      </c>
      <c r="F26" s="514" t="s">
        <v>33</v>
      </c>
      <c r="G26" s="527" t="s">
        <v>39</v>
      </c>
      <c r="H26" s="514" t="s">
        <v>33</v>
      </c>
      <c r="I26" s="527" t="s">
        <v>39</v>
      </c>
      <c r="J26" s="514" t="s">
        <v>33</v>
      </c>
      <c r="K26" s="527" t="s">
        <v>39</v>
      </c>
      <c r="L26" s="514" t="s">
        <v>33</v>
      </c>
      <c r="M26" s="527" t="s">
        <v>39</v>
      </c>
      <c r="N26" s="514" t="s">
        <v>33</v>
      </c>
      <c r="O26" s="527" t="s">
        <v>39</v>
      </c>
      <c r="P26" s="514" t="s">
        <v>33</v>
      </c>
      <c r="Q26" s="527" t="s">
        <v>39</v>
      </c>
      <c r="R26" s="514" t="s">
        <v>33</v>
      </c>
      <c r="S26" s="527" t="s">
        <v>39</v>
      </c>
      <c r="T26" s="514" t="s">
        <v>33</v>
      </c>
      <c r="U26" s="527" t="s">
        <v>39</v>
      </c>
      <c r="V26" s="514" t="s">
        <v>33</v>
      </c>
      <c r="W26" s="527" t="s">
        <v>39</v>
      </c>
      <c r="X26" s="514" t="s">
        <v>33</v>
      </c>
      <c r="Y26" s="527" t="s">
        <v>39</v>
      </c>
      <c r="Z26" s="514" t="s">
        <v>33</v>
      </c>
      <c r="AA26" s="527" t="s">
        <v>39</v>
      </c>
      <c r="AB26" s="514" t="s">
        <v>33</v>
      </c>
      <c r="AC26" s="527" t="s">
        <v>39</v>
      </c>
      <c r="AD26" s="514" t="s">
        <v>33</v>
      </c>
      <c r="AE26" s="527" t="s">
        <v>39</v>
      </c>
      <c r="AF26" s="514" t="s">
        <v>33</v>
      </c>
      <c r="AG26" s="527" t="s">
        <v>39</v>
      </c>
      <c r="AH26" s="514" t="s">
        <v>33</v>
      </c>
      <c r="AI26" s="527" t="s">
        <v>39</v>
      </c>
      <c r="AJ26" s="514" t="s">
        <v>33</v>
      </c>
      <c r="AK26" s="527" t="s">
        <v>39</v>
      </c>
      <c r="AL26" s="514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518" t="s">
        <v>33</v>
      </c>
      <c r="E36" s="520" t="s">
        <v>39</v>
      </c>
      <c r="F36" s="519" t="s">
        <v>33</v>
      </c>
      <c r="G36" s="520" t="s">
        <v>39</v>
      </c>
      <c r="H36" s="519" t="s">
        <v>33</v>
      </c>
      <c r="I36" s="520" t="s">
        <v>39</v>
      </c>
      <c r="J36" s="519" t="s">
        <v>33</v>
      </c>
      <c r="K36" s="520" t="s">
        <v>39</v>
      </c>
      <c r="L36" s="519" t="s">
        <v>33</v>
      </c>
      <c r="M36" s="520" t="s">
        <v>39</v>
      </c>
      <c r="N36" s="519" t="s">
        <v>33</v>
      </c>
      <c r="O36" s="520" t="s">
        <v>39</v>
      </c>
      <c r="P36" s="519" t="s">
        <v>33</v>
      </c>
      <c r="Q36" s="520" t="s">
        <v>39</v>
      </c>
      <c r="R36" s="519" t="s">
        <v>33</v>
      </c>
      <c r="S36" s="520" t="s">
        <v>39</v>
      </c>
      <c r="T36" s="519" t="s">
        <v>33</v>
      </c>
      <c r="U36" s="520" t="s">
        <v>39</v>
      </c>
      <c r="V36" s="519" t="s">
        <v>33</v>
      </c>
      <c r="W36" s="520" t="s">
        <v>39</v>
      </c>
      <c r="X36" s="519" t="s">
        <v>33</v>
      </c>
      <c r="Y36" s="520" t="s">
        <v>39</v>
      </c>
      <c r="Z36" s="519" t="s">
        <v>33</v>
      </c>
      <c r="AA36" s="520" t="s">
        <v>39</v>
      </c>
      <c r="AB36" s="519" t="s">
        <v>33</v>
      </c>
      <c r="AC36" s="520" t="s">
        <v>39</v>
      </c>
      <c r="AD36" s="519" t="s">
        <v>33</v>
      </c>
      <c r="AE36" s="520" t="s">
        <v>39</v>
      </c>
      <c r="AF36" s="519" t="s">
        <v>33</v>
      </c>
      <c r="AG36" s="520" t="s">
        <v>39</v>
      </c>
      <c r="AH36" s="519" t="s">
        <v>33</v>
      </c>
      <c r="AI36" s="520" t="s">
        <v>39</v>
      </c>
      <c r="AJ36" s="519" t="s">
        <v>33</v>
      </c>
      <c r="AK36" s="520" t="s">
        <v>39</v>
      </c>
      <c r="AL36" s="519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518" t="s">
        <v>33</v>
      </c>
      <c r="E46" s="527" t="s">
        <v>39</v>
      </c>
      <c r="F46" s="514" t="s">
        <v>33</v>
      </c>
      <c r="G46" s="527" t="s">
        <v>39</v>
      </c>
      <c r="H46" s="514" t="s">
        <v>33</v>
      </c>
      <c r="I46" s="527" t="s">
        <v>39</v>
      </c>
      <c r="J46" s="514" t="s">
        <v>33</v>
      </c>
      <c r="K46" s="527" t="s">
        <v>39</v>
      </c>
      <c r="L46" s="514" t="s">
        <v>33</v>
      </c>
      <c r="M46" s="527" t="s">
        <v>39</v>
      </c>
      <c r="N46" s="514" t="s">
        <v>33</v>
      </c>
      <c r="O46" s="527" t="s">
        <v>39</v>
      </c>
      <c r="P46" s="514" t="s">
        <v>33</v>
      </c>
      <c r="Q46" s="527" t="s">
        <v>39</v>
      </c>
      <c r="R46" s="514" t="s">
        <v>33</v>
      </c>
      <c r="S46" s="527" t="s">
        <v>39</v>
      </c>
      <c r="T46" s="514" t="s">
        <v>33</v>
      </c>
      <c r="U46" s="527" t="s">
        <v>39</v>
      </c>
      <c r="V46" s="514" t="s">
        <v>33</v>
      </c>
      <c r="W46" s="527" t="s">
        <v>39</v>
      </c>
      <c r="X46" s="514" t="s">
        <v>33</v>
      </c>
      <c r="Y46" s="527" t="s">
        <v>39</v>
      </c>
      <c r="Z46" s="514" t="s">
        <v>33</v>
      </c>
      <c r="AA46" s="527" t="s">
        <v>39</v>
      </c>
      <c r="AB46" s="514" t="s">
        <v>33</v>
      </c>
      <c r="AC46" s="527" t="s">
        <v>39</v>
      </c>
      <c r="AD46" s="514" t="s">
        <v>33</v>
      </c>
      <c r="AE46" s="527" t="s">
        <v>39</v>
      </c>
      <c r="AF46" s="514" t="s">
        <v>33</v>
      </c>
      <c r="AG46" s="527" t="s">
        <v>39</v>
      </c>
      <c r="AH46" s="514" t="s">
        <v>33</v>
      </c>
      <c r="AI46" s="527" t="s">
        <v>39</v>
      </c>
      <c r="AJ46" s="514" t="s">
        <v>33</v>
      </c>
      <c r="AK46" s="527" t="s">
        <v>39</v>
      </c>
      <c r="AL46" s="514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519" t="s">
        <v>33</v>
      </c>
      <c r="E56" s="114" t="s">
        <v>32</v>
      </c>
      <c r="F56" s="519" t="s">
        <v>33</v>
      </c>
      <c r="G56" s="114" t="s">
        <v>32</v>
      </c>
      <c r="H56" s="519" t="s">
        <v>33</v>
      </c>
      <c r="I56" s="114" t="s">
        <v>32</v>
      </c>
      <c r="J56" s="519" t="s">
        <v>33</v>
      </c>
      <c r="K56" s="114" t="s">
        <v>32</v>
      </c>
      <c r="L56" s="519" t="s">
        <v>33</v>
      </c>
      <c r="M56" s="114" t="s">
        <v>32</v>
      </c>
      <c r="N56" s="519" t="s">
        <v>33</v>
      </c>
      <c r="O56" s="114" t="s">
        <v>32</v>
      </c>
      <c r="P56" s="519" t="s">
        <v>33</v>
      </c>
      <c r="Q56" s="114" t="s">
        <v>32</v>
      </c>
      <c r="R56" s="519" t="s">
        <v>33</v>
      </c>
      <c r="S56" s="114" t="s">
        <v>32</v>
      </c>
      <c r="T56" s="519" t="s">
        <v>33</v>
      </c>
      <c r="U56" s="114" t="s">
        <v>32</v>
      </c>
      <c r="V56" s="526" t="s">
        <v>33</v>
      </c>
      <c r="W56" s="114" t="s">
        <v>32</v>
      </c>
      <c r="X56" s="519" t="s">
        <v>33</v>
      </c>
      <c r="Y56" s="114" t="s">
        <v>32</v>
      </c>
      <c r="Z56" s="519" t="s">
        <v>33</v>
      </c>
      <c r="AA56" s="114" t="s">
        <v>32</v>
      </c>
      <c r="AB56" s="519" t="s">
        <v>33</v>
      </c>
      <c r="AC56" s="114" t="s">
        <v>32</v>
      </c>
      <c r="AD56" s="519" t="s">
        <v>33</v>
      </c>
      <c r="AE56" s="114" t="s">
        <v>32</v>
      </c>
      <c r="AF56" s="519" t="s">
        <v>33</v>
      </c>
      <c r="AG56" s="114" t="s">
        <v>32</v>
      </c>
      <c r="AH56" s="519" t="s">
        <v>33</v>
      </c>
      <c r="AI56" s="114" t="s">
        <v>32</v>
      </c>
      <c r="AJ56" s="519" t="s">
        <v>33</v>
      </c>
      <c r="AK56" s="114" t="s">
        <v>32</v>
      </c>
      <c r="AL56" s="519" t="s">
        <v>33</v>
      </c>
      <c r="AM56" s="116" t="s">
        <v>54</v>
      </c>
      <c r="AN56" s="50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</v>
      </c>
      <c r="C57" s="120">
        <f t="shared" ref="C57:D62" si="9">SUM(E57+G57+I57+K57+M57+O57+Q57+S57+U57+W57+Y57+AA57+AC57+AE57+AG57+AI57+AK57)</f>
        <v>1</v>
      </c>
      <c r="D57" s="31">
        <f t="shared" si="9"/>
        <v>1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1</v>
      </c>
      <c r="AK57" s="102">
        <v>1</v>
      </c>
      <c r="AL57" s="34">
        <v>0</v>
      </c>
      <c r="AM57" s="121">
        <v>2</v>
      </c>
      <c r="AN57" s="122">
        <v>0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52</v>
      </c>
      <c r="C58" s="125">
        <f t="shared" si="9"/>
        <v>23</v>
      </c>
      <c r="D58" s="84">
        <f t="shared" si="9"/>
        <v>29</v>
      </c>
      <c r="E58" s="45">
        <v>9</v>
      </c>
      <c r="F58" s="85">
        <v>9</v>
      </c>
      <c r="G58" s="45">
        <v>0</v>
      </c>
      <c r="H58" s="46">
        <v>0</v>
      </c>
      <c r="I58" s="45">
        <v>0</v>
      </c>
      <c r="J58" s="46">
        <v>1</v>
      </c>
      <c r="K58" s="45">
        <v>0</v>
      </c>
      <c r="L58" s="46">
        <v>1</v>
      </c>
      <c r="M58" s="45">
        <v>0</v>
      </c>
      <c r="N58" s="46">
        <v>1</v>
      </c>
      <c r="O58" s="45">
        <v>2</v>
      </c>
      <c r="P58" s="46">
        <v>0</v>
      </c>
      <c r="Q58" s="45">
        <v>1</v>
      </c>
      <c r="R58" s="46">
        <v>0</v>
      </c>
      <c r="S58" s="45">
        <v>0</v>
      </c>
      <c r="T58" s="46">
        <v>1</v>
      </c>
      <c r="U58" s="45">
        <v>3</v>
      </c>
      <c r="V58" s="50">
        <v>0</v>
      </c>
      <c r="W58" s="45">
        <v>0</v>
      </c>
      <c r="X58" s="46">
        <v>1</v>
      </c>
      <c r="Y58" s="45">
        <v>1</v>
      </c>
      <c r="Z58" s="46">
        <v>1</v>
      </c>
      <c r="AA58" s="45">
        <v>2</v>
      </c>
      <c r="AB58" s="46">
        <v>1</v>
      </c>
      <c r="AC58" s="45">
        <v>1</v>
      </c>
      <c r="AD58" s="46">
        <v>1</v>
      </c>
      <c r="AE58" s="45">
        <v>3</v>
      </c>
      <c r="AF58" s="46">
        <v>3</v>
      </c>
      <c r="AG58" s="45">
        <v>0</v>
      </c>
      <c r="AH58" s="46">
        <v>2</v>
      </c>
      <c r="AI58" s="45">
        <v>0</v>
      </c>
      <c r="AJ58" s="46">
        <v>5</v>
      </c>
      <c r="AK58" s="86">
        <v>1</v>
      </c>
      <c r="AL58" s="46">
        <v>2</v>
      </c>
      <c r="AM58" s="126">
        <v>53</v>
      </c>
      <c r="AN58" s="127">
        <v>0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911</v>
      </c>
      <c r="C59" s="125">
        <f t="shared" si="9"/>
        <v>519</v>
      </c>
      <c r="D59" s="84">
        <f t="shared" si="9"/>
        <v>392</v>
      </c>
      <c r="E59" s="45">
        <v>59</v>
      </c>
      <c r="F59" s="85">
        <v>47</v>
      </c>
      <c r="G59" s="45">
        <v>15</v>
      </c>
      <c r="H59" s="46">
        <v>8</v>
      </c>
      <c r="I59" s="45">
        <v>15</v>
      </c>
      <c r="J59" s="46">
        <v>8</v>
      </c>
      <c r="K59" s="45">
        <v>52</v>
      </c>
      <c r="L59" s="46">
        <v>37</v>
      </c>
      <c r="M59" s="45">
        <v>61</v>
      </c>
      <c r="N59" s="46">
        <v>39</v>
      </c>
      <c r="O59" s="45">
        <v>55</v>
      </c>
      <c r="P59" s="46">
        <v>43</v>
      </c>
      <c r="Q59" s="45">
        <v>55</v>
      </c>
      <c r="R59" s="46">
        <v>31</v>
      </c>
      <c r="S59" s="45">
        <v>43</v>
      </c>
      <c r="T59" s="46">
        <v>22</v>
      </c>
      <c r="U59" s="45">
        <v>31</v>
      </c>
      <c r="V59" s="50">
        <v>20</v>
      </c>
      <c r="W59" s="45">
        <v>39</v>
      </c>
      <c r="X59" s="46">
        <v>13</v>
      </c>
      <c r="Y59" s="45">
        <v>20</v>
      </c>
      <c r="Z59" s="46">
        <v>27</v>
      </c>
      <c r="AA59" s="45">
        <v>19</v>
      </c>
      <c r="AB59" s="46">
        <v>11</v>
      </c>
      <c r="AC59" s="45">
        <v>8</v>
      </c>
      <c r="AD59" s="46">
        <v>13</v>
      </c>
      <c r="AE59" s="45">
        <v>19</v>
      </c>
      <c r="AF59" s="46">
        <v>15</v>
      </c>
      <c r="AG59" s="45">
        <v>10</v>
      </c>
      <c r="AH59" s="46">
        <v>15</v>
      </c>
      <c r="AI59" s="45">
        <v>8</v>
      </c>
      <c r="AJ59" s="46">
        <v>17</v>
      </c>
      <c r="AK59" s="86">
        <v>10</v>
      </c>
      <c r="AL59" s="46">
        <v>26</v>
      </c>
      <c r="AM59" s="126">
        <v>912</v>
      </c>
      <c r="AN59" s="127">
        <v>0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1380</v>
      </c>
      <c r="C60" s="125">
        <f t="shared" si="9"/>
        <v>622</v>
      </c>
      <c r="D60" s="84">
        <f t="shared" si="9"/>
        <v>758</v>
      </c>
      <c r="E60" s="45">
        <v>115</v>
      </c>
      <c r="F60" s="85">
        <v>94</v>
      </c>
      <c r="G60" s="45">
        <v>54</v>
      </c>
      <c r="H60" s="46">
        <v>55</v>
      </c>
      <c r="I60" s="45">
        <v>38</v>
      </c>
      <c r="J60" s="46">
        <v>29</v>
      </c>
      <c r="K60" s="45">
        <v>33</v>
      </c>
      <c r="L60" s="46">
        <v>38</v>
      </c>
      <c r="M60" s="45">
        <v>31</v>
      </c>
      <c r="N60" s="46">
        <v>31</v>
      </c>
      <c r="O60" s="45">
        <v>33</v>
      </c>
      <c r="P60" s="46">
        <v>45</v>
      </c>
      <c r="Q60" s="45">
        <v>23</v>
      </c>
      <c r="R60" s="46">
        <v>34</v>
      </c>
      <c r="S60" s="45">
        <v>19</v>
      </c>
      <c r="T60" s="46">
        <v>28</v>
      </c>
      <c r="U60" s="45">
        <v>28</v>
      </c>
      <c r="V60" s="50">
        <v>28</v>
      </c>
      <c r="W60" s="45">
        <v>31</v>
      </c>
      <c r="X60" s="46">
        <v>39</v>
      </c>
      <c r="Y60" s="45">
        <v>37</v>
      </c>
      <c r="Z60" s="46">
        <v>43</v>
      </c>
      <c r="AA60" s="45">
        <v>30</v>
      </c>
      <c r="AB60" s="46">
        <v>60</v>
      </c>
      <c r="AC60" s="45">
        <v>27</v>
      </c>
      <c r="AD60" s="46">
        <v>48</v>
      </c>
      <c r="AE60" s="45">
        <v>34</v>
      </c>
      <c r="AF60" s="46">
        <v>39</v>
      </c>
      <c r="AG60" s="45">
        <v>28</v>
      </c>
      <c r="AH60" s="46">
        <v>45</v>
      </c>
      <c r="AI60" s="45">
        <v>21</v>
      </c>
      <c r="AJ60" s="46">
        <v>42</v>
      </c>
      <c r="AK60" s="86">
        <v>40</v>
      </c>
      <c r="AL60" s="46">
        <v>60</v>
      </c>
      <c r="AM60" s="126">
        <v>1380</v>
      </c>
      <c r="AN60" s="127">
        <v>0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4293</v>
      </c>
      <c r="C61" s="130">
        <f t="shared" si="9"/>
        <v>1759</v>
      </c>
      <c r="D61" s="131">
        <f t="shared" si="9"/>
        <v>2534</v>
      </c>
      <c r="E61" s="132">
        <v>264</v>
      </c>
      <c r="F61" s="133">
        <v>279</v>
      </c>
      <c r="G61" s="132">
        <v>200</v>
      </c>
      <c r="H61" s="134">
        <v>188</v>
      </c>
      <c r="I61" s="132">
        <v>131</v>
      </c>
      <c r="J61" s="134">
        <v>141</v>
      </c>
      <c r="K61" s="132">
        <v>114</v>
      </c>
      <c r="L61" s="134">
        <v>177</v>
      </c>
      <c r="M61" s="132">
        <v>120</v>
      </c>
      <c r="N61" s="134">
        <v>215</v>
      </c>
      <c r="O61" s="132">
        <v>122</v>
      </c>
      <c r="P61" s="134">
        <v>188</v>
      </c>
      <c r="Q61" s="132">
        <v>96</v>
      </c>
      <c r="R61" s="134">
        <v>149</v>
      </c>
      <c r="S61" s="132">
        <v>90</v>
      </c>
      <c r="T61" s="134">
        <v>163</v>
      </c>
      <c r="U61" s="132">
        <v>85</v>
      </c>
      <c r="V61" s="135">
        <v>142</v>
      </c>
      <c r="W61" s="132">
        <v>100</v>
      </c>
      <c r="X61" s="134">
        <v>147</v>
      </c>
      <c r="Y61" s="132">
        <v>86</v>
      </c>
      <c r="Z61" s="134">
        <v>166</v>
      </c>
      <c r="AA61" s="132">
        <v>97</v>
      </c>
      <c r="AB61" s="134">
        <v>137</v>
      </c>
      <c r="AC61" s="132">
        <v>63</v>
      </c>
      <c r="AD61" s="134">
        <v>114</v>
      </c>
      <c r="AE61" s="132">
        <v>59</v>
      </c>
      <c r="AF61" s="134">
        <v>91</v>
      </c>
      <c r="AG61" s="132">
        <v>42</v>
      </c>
      <c r="AH61" s="134">
        <v>83</v>
      </c>
      <c r="AI61" s="132">
        <v>42</v>
      </c>
      <c r="AJ61" s="134">
        <v>66</v>
      </c>
      <c r="AK61" s="136">
        <v>48</v>
      </c>
      <c r="AL61" s="134">
        <v>88</v>
      </c>
      <c r="AM61" s="137">
        <v>4301</v>
      </c>
      <c r="AN61" s="138">
        <v>0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24</v>
      </c>
      <c r="C62" s="141">
        <f t="shared" si="9"/>
        <v>17</v>
      </c>
      <c r="D62" s="56">
        <f t="shared" si="9"/>
        <v>7</v>
      </c>
      <c r="E62" s="57">
        <v>1</v>
      </c>
      <c r="F62" s="58">
        <v>1</v>
      </c>
      <c r="G62" s="57">
        <v>0</v>
      </c>
      <c r="H62" s="59">
        <v>1</v>
      </c>
      <c r="I62" s="57">
        <v>2</v>
      </c>
      <c r="J62" s="59">
        <v>1</v>
      </c>
      <c r="K62" s="57">
        <v>0</v>
      </c>
      <c r="L62" s="59">
        <v>0</v>
      </c>
      <c r="M62" s="57">
        <v>2</v>
      </c>
      <c r="N62" s="59">
        <v>2</v>
      </c>
      <c r="O62" s="57">
        <v>4</v>
      </c>
      <c r="P62" s="59">
        <v>0</v>
      </c>
      <c r="Q62" s="57">
        <v>1</v>
      </c>
      <c r="R62" s="59">
        <v>0</v>
      </c>
      <c r="S62" s="57">
        <v>1</v>
      </c>
      <c r="T62" s="59">
        <v>1</v>
      </c>
      <c r="U62" s="57">
        <v>1</v>
      </c>
      <c r="V62" s="61">
        <v>0</v>
      </c>
      <c r="W62" s="57">
        <v>1</v>
      </c>
      <c r="X62" s="59">
        <v>0</v>
      </c>
      <c r="Y62" s="57">
        <v>0</v>
      </c>
      <c r="Z62" s="59">
        <v>1</v>
      </c>
      <c r="AA62" s="57">
        <v>2</v>
      </c>
      <c r="AB62" s="59">
        <v>0</v>
      </c>
      <c r="AC62" s="57">
        <v>1</v>
      </c>
      <c r="AD62" s="59">
        <v>0</v>
      </c>
      <c r="AE62" s="57">
        <v>0</v>
      </c>
      <c r="AF62" s="59">
        <v>0</v>
      </c>
      <c r="AG62" s="57">
        <v>0</v>
      </c>
      <c r="AH62" s="59">
        <v>0</v>
      </c>
      <c r="AI62" s="57">
        <v>0</v>
      </c>
      <c r="AJ62" s="59">
        <v>0</v>
      </c>
      <c r="AK62" s="91">
        <v>1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20" t="s">
        <v>52</v>
      </c>
      <c r="B63" s="144">
        <f t="shared" ref="B63:AL63" si="10">SUM(B57:B62)</f>
        <v>6662</v>
      </c>
      <c r="C63" s="145">
        <f t="shared" si="10"/>
        <v>2941</v>
      </c>
      <c r="D63" s="146">
        <f t="shared" si="10"/>
        <v>3721</v>
      </c>
      <c r="E63" s="147">
        <f t="shared" si="10"/>
        <v>448</v>
      </c>
      <c r="F63" s="148">
        <f t="shared" si="10"/>
        <v>430</v>
      </c>
      <c r="G63" s="147">
        <f t="shared" si="10"/>
        <v>269</v>
      </c>
      <c r="H63" s="149">
        <f t="shared" si="10"/>
        <v>252</v>
      </c>
      <c r="I63" s="147">
        <f t="shared" si="10"/>
        <v>186</v>
      </c>
      <c r="J63" s="149">
        <f t="shared" si="10"/>
        <v>180</v>
      </c>
      <c r="K63" s="147">
        <f t="shared" si="10"/>
        <v>199</v>
      </c>
      <c r="L63" s="149">
        <f t="shared" si="10"/>
        <v>253</v>
      </c>
      <c r="M63" s="147">
        <f t="shared" si="10"/>
        <v>214</v>
      </c>
      <c r="N63" s="149">
        <f t="shared" si="10"/>
        <v>288</v>
      </c>
      <c r="O63" s="147">
        <f t="shared" si="10"/>
        <v>216</v>
      </c>
      <c r="P63" s="149">
        <f t="shared" si="10"/>
        <v>276</v>
      </c>
      <c r="Q63" s="147">
        <f t="shared" si="10"/>
        <v>176</v>
      </c>
      <c r="R63" s="149">
        <f t="shared" si="10"/>
        <v>214</v>
      </c>
      <c r="S63" s="147">
        <f t="shared" si="10"/>
        <v>153</v>
      </c>
      <c r="T63" s="149">
        <f t="shared" si="10"/>
        <v>215</v>
      </c>
      <c r="U63" s="150">
        <f t="shared" si="10"/>
        <v>148</v>
      </c>
      <c r="V63" s="151">
        <f t="shared" si="10"/>
        <v>190</v>
      </c>
      <c r="W63" s="147">
        <f t="shared" si="10"/>
        <v>171</v>
      </c>
      <c r="X63" s="149">
        <f t="shared" si="10"/>
        <v>200</v>
      </c>
      <c r="Y63" s="147">
        <f t="shared" si="10"/>
        <v>144</v>
      </c>
      <c r="Z63" s="149">
        <f t="shared" si="10"/>
        <v>238</v>
      </c>
      <c r="AA63" s="147">
        <f t="shared" si="10"/>
        <v>150</v>
      </c>
      <c r="AB63" s="149">
        <f t="shared" si="10"/>
        <v>209</v>
      </c>
      <c r="AC63" s="147">
        <f t="shared" si="10"/>
        <v>100</v>
      </c>
      <c r="AD63" s="149">
        <f t="shared" si="10"/>
        <v>176</v>
      </c>
      <c r="AE63" s="147">
        <f t="shared" si="10"/>
        <v>115</v>
      </c>
      <c r="AF63" s="149">
        <f t="shared" si="10"/>
        <v>148</v>
      </c>
      <c r="AG63" s="147">
        <f t="shared" si="10"/>
        <v>80</v>
      </c>
      <c r="AH63" s="149">
        <f t="shared" si="10"/>
        <v>145</v>
      </c>
      <c r="AI63" s="147">
        <f t="shared" si="10"/>
        <v>71</v>
      </c>
      <c r="AJ63" s="149">
        <f t="shared" si="10"/>
        <v>131</v>
      </c>
      <c r="AK63" s="152">
        <f t="shared" si="10"/>
        <v>101</v>
      </c>
      <c r="AL63" s="149">
        <f t="shared" si="10"/>
        <v>176</v>
      </c>
      <c r="AM63" s="153">
        <f>SUM(AM57:AM61)</f>
        <v>6648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508" t="s">
        <v>5</v>
      </c>
      <c r="C65" s="508" t="s">
        <v>64</v>
      </c>
      <c r="D65" s="508" t="s">
        <v>65</v>
      </c>
      <c r="E65" s="50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520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515" t="s">
        <v>31</v>
      </c>
      <c r="D89" s="516" t="s">
        <v>39</v>
      </c>
      <c r="E89" s="519" t="s">
        <v>33</v>
      </c>
      <c r="F89" s="520" t="s">
        <v>39</v>
      </c>
      <c r="G89" s="519" t="s">
        <v>33</v>
      </c>
      <c r="H89" s="526" t="s">
        <v>39</v>
      </c>
      <c r="I89" s="526" t="s">
        <v>33</v>
      </c>
      <c r="J89" s="520" t="s">
        <v>39</v>
      </c>
      <c r="K89" s="519" t="s">
        <v>33</v>
      </c>
      <c r="L89" s="526" t="s">
        <v>39</v>
      </c>
      <c r="M89" s="526" t="s">
        <v>33</v>
      </c>
      <c r="N89" s="520" t="s">
        <v>39</v>
      </c>
      <c r="O89" s="519" t="s">
        <v>33</v>
      </c>
      <c r="P89" s="526" t="s">
        <v>39</v>
      </c>
      <c r="Q89" s="526" t="s">
        <v>33</v>
      </c>
      <c r="R89" s="520" t="s">
        <v>39</v>
      </c>
      <c r="S89" s="519" t="s">
        <v>33</v>
      </c>
      <c r="T89" s="526" t="s">
        <v>39</v>
      </c>
      <c r="U89" s="526" t="s">
        <v>33</v>
      </c>
      <c r="V89" s="520" t="s">
        <v>39</v>
      </c>
      <c r="W89" s="519" t="s">
        <v>33</v>
      </c>
      <c r="X89" s="526" t="s">
        <v>39</v>
      </c>
      <c r="Y89" s="519" t="s">
        <v>33</v>
      </c>
      <c r="Z89" s="520" t="s">
        <v>39</v>
      </c>
      <c r="AA89" s="526" t="s">
        <v>33</v>
      </c>
      <c r="AB89" s="520" t="s">
        <v>39</v>
      </c>
      <c r="AC89" s="519" t="s">
        <v>33</v>
      </c>
      <c r="AD89" s="526" t="s">
        <v>39</v>
      </c>
      <c r="AE89" s="526" t="s">
        <v>33</v>
      </c>
      <c r="AF89" s="520" t="s">
        <v>39</v>
      </c>
      <c r="AG89" s="519" t="s">
        <v>33</v>
      </c>
      <c r="AH89" s="526" t="s">
        <v>39</v>
      </c>
      <c r="AI89" s="526" t="s">
        <v>33</v>
      </c>
      <c r="AJ89" s="520" t="s">
        <v>39</v>
      </c>
      <c r="AK89" s="519" t="s">
        <v>33</v>
      </c>
      <c r="AL89" s="526" t="s">
        <v>39</v>
      </c>
      <c r="AM89" s="519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50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521" t="s">
        <v>101</v>
      </c>
      <c r="D100" s="239">
        <v>2698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522" t="s">
        <v>102</v>
      </c>
      <c r="D101" s="195">
        <v>1649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52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519" t="s">
        <v>33</v>
      </c>
      <c r="F106" s="520" t="s">
        <v>39</v>
      </c>
      <c r="G106" s="519" t="s">
        <v>33</v>
      </c>
      <c r="H106" s="520" t="s">
        <v>39</v>
      </c>
      <c r="I106" s="519" t="s">
        <v>33</v>
      </c>
      <c r="J106" s="520" t="s">
        <v>39</v>
      </c>
      <c r="K106" s="519" t="s">
        <v>33</v>
      </c>
      <c r="L106" s="520" t="s">
        <v>39</v>
      </c>
      <c r="M106" s="519" t="s">
        <v>33</v>
      </c>
      <c r="N106" s="520" t="s">
        <v>39</v>
      </c>
      <c r="O106" s="519" t="s">
        <v>33</v>
      </c>
      <c r="P106" s="520" t="s">
        <v>39</v>
      </c>
      <c r="Q106" s="519" t="s">
        <v>33</v>
      </c>
      <c r="R106" s="520" t="s">
        <v>39</v>
      </c>
      <c r="S106" s="519" t="s">
        <v>33</v>
      </c>
      <c r="T106" s="520" t="s">
        <v>39</v>
      </c>
      <c r="U106" s="519" t="s">
        <v>33</v>
      </c>
      <c r="V106" s="520" t="s">
        <v>39</v>
      </c>
      <c r="W106" s="519" t="s">
        <v>33</v>
      </c>
      <c r="X106" s="520" t="s">
        <v>39</v>
      </c>
      <c r="Y106" s="519" t="s">
        <v>33</v>
      </c>
      <c r="Z106" s="520" t="s">
        <v>39</v>
      </c>
      <c r="AA106" s="519" t="s">
        <v>33</v>
      </c>
      <c r="AB106" s="520" t="s">
        <v>39</v>
      </c>
      <c r="AC106" s="519" t="s">
        <v>33</v>
      </c>
      <c r="AD106" s="526" t="s">
        <v>39</v>
      </c>
      <c r="AE106" s="526" t="s">
        <v>33</v>
      </c>
      <c r="AF106" s="520" t="s">
        <v>39</v>
      </c>
      <c r="AG106" s="519" t="s">
        <v>33</v>
      </c>
      <c r="AH106" s="526" t="s">
        <v>39</v>
      </c>
      <c r="AI106" s="526" t="s">
        <v>33</v>
      </c>
      <c r="AJ106" s="520" t="s">
        <v>39</v>
      </c>
      <c r="AK106" s="519" t="s">
        <v>33</v>
      </c>
      <c r="AL106" s="526" t="s">
        <v>39</v>
      </c>
      <c r="AM106" s="519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510" t="s">
        <v>33</v>
      </c>
      <c r="F112" s="515" t="s">
        <v>39</v>
      </c>
      <c r="G112" s="274" t="s">
        <v>33</v>
      </c>
      <c r="H112" s="515" t="s">
        <v>39</v>
      </c>
      <c r="I112" s="274" t="s">
        <v>33</v>
      </c>
      <c r="J112" s="515" t="s">
        <v>39</v>
      </c>
      <c r="K112" s="274" t="s">
        <v>33</v>
      </c>
      <c r="L112" s="515" t="s">
        <v>39</v>
      </c>
      <c r="M112" s="274" t="s">
        <v>33</v>
      </c>
      <c r="N112" s="515" t="s">
        <v>39</v>
      </c>
      <c r="O112" s="274" t="s">
        <v>33</v>
      </c>
      <c r="P112" s="515" t="s">
        <v>39</v>
      </c>
      <c r="Q112" s="274" t="s">
        <v>33</v>
      </c>
      <c r="R112" s="515" t="s">
        <v>39</v>
      </c>
      <c r="S112" s="274" t="s">
        <v>33</v>
      </c>
      <c r="T112" s="515" t="s">
        <v>39</v>
      </c>
      <c r="U112" s="275" t="s">
        <v>33</v>
      </c>
      <c r="V112" s="515" t="s">
        <v>39</v>
      </c>
      <c r="W112" s="275" t="s">
        <v>33</v>
      </c>
      <c r="X112" s="601"/>
      <c r="Y112" s="276" t="s">
        <v>124</v>
      </c>
      <c r="Z112" s="277" t="s">
        <v>125</v>
      </c>
      <c r="AA112" s="512" t="s">
        <v>126</v>
      </c>
      <c r="AB112" s="508" t="s">
        <v>127</v>
      </c>
      <c r="AC112" s="279" t="s">
        <v>128</v>
      </c>
      <c r="AD112" s="280" t="s">
        <v>129</v>
      </c>
      <c r="AE112" s="281" t="s">
        <v>130</v>
      </c>
      <c r="AF112" s="508" t="s">
        <v>131</v>
      </c>
      <c r="AG112" s="282" t="s">
        <v>132</v>
      </c>
      <c r="AH112" s="508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47</v>
      </c>
      <c r="D113" s="101">
        <f>SUM(F113+H113+J113+L113+N113+P113+R113+T113+V113)</f>
        <v>16</v>
      </c>
      <c r="E113" s="31">
        <f>SUM(G113+I113+K113+M113+O113+Q113+S113+U113+W113)</f>
        <v>31</v>
      </c>
      <c r="F113" s="181"/>
      <c r="G113" s="283"/>
      <c r="H113" s="180">
        <v>1</v>
      </c>
      <c r="I113" s="183">
        <v>1</v>
      </c>
      <c r="J113" s="181">
        <v>5</v>
      </c>
      <c r="K113" s="283">
        <v>10</v>
      </c>
      <c r="L113" s="180">
        <v>5</v>
      </c>
      <c r="M113" s="183">
        <v>8</v>
      </c>
      <c r="N113" s="181">
        <v>2</v>
      </c>
      <c r="O113" s="283">
        <v>8</v>
      </c>
      <c r="P113" s="180">
        <v>2</v>
      </c>
      <c r="Q113" s="183">
        <v>3</v>
      </c>
      <c r="R113" s="181">
        <v>1</v>
      </c>
      <c r="S113" s="283"/>
      <c r="T113" s="180"/>
      <c r="U113" s="183">
        <v>1</v>
      </c>
      <c r="V113" s="181"/>
      <c r="W113" s="284"/>
      <c r="X113" s="182"/>
      <c r="Y113" s="285">
        <v>29</v>
      </c>
      <c r="Z113" s="180">
        <v>18</v>
      </c>
      <c r="AA113" s="286"/>
      <c r="AB113" s="287"/>
      <c r="AC113" s="284">
        <v>16</v>
      </c>
      <c r="AD113" s="288">
        <v>31</v>
      </c>
      <c r="AE113" s="285">
        <v>12</v>
      </c>
      <c r="AF113" s="184"/>
      <c r="AG113" s="184">
        <v>27</v>
      </c>
      <c r="AH113" s="184"/>
      <c r="AI113" s="184">
        <v>8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294</v>
      </c>
      <c r="D114" s="290">
        <f>SUM(F114+H114+J114+L114+N114+P114+R114+T114+V114)</f>
        <v>199</v>
      </c>
      <c r="E114" s="291">
        <f>SUM(G114+I114+K114+M114+O114+Q114+S114+U114+W114)</f>
        <v>95</v>
      </c>
      <c r="F114" s="292">
        <v>2</v>
      </c>
      <c r="G114" s="293">
        <v>2</v>
      </c>
      <c r="H114" s="294">
        <v>21</v>
      </c>
      <c r="I114" s="295">
        <v>7</v>
      </c>
      <c r="J114" s="292">
        <v>45</v>
      </c>
      <c r="K114" s="293">
        <v>33</v>
      </c>
      <c r="L114" s="294">
        <v>64</v>
      </c>
      <c r="M114" s="295">
        <v>25</v>
      </c>
      <c r="N114" s="292">
        <v>38</v>
      </c>
      <c r="O114" s="293">
        <v>16</v>
      </c>
      <c r="P114" s="294">
        <v>22</v>
      </c>
      <c r="Q114" s="295">
        <v>7</v>
      </c>
      <c r="R114" s="292">
        <v>3</v>
      </c>
      <c r="S114" s="293">
        <v>5</v>
      </c>
      <c r="T114" s="294">
        <v>4</v>
      </c>
      <c r="U114" s="295"/>
      <c r="V114" s="292"/>
      <c r="W114" s="296"/>
      <c r="X114" s="297"/>
      <c r="Y114" s="298"/>
      <c r="Z114" s="299"/>
      <c r="AA114" s="300">
        <v>50</v>
      </c>
      <c r="AB114" s="300">
        <v>244</v>
      </c>
      <c r="AC114" s="297">
        <v>199</v>
      </c>
      <c r="AD114" s="301">
        <v>95</v>
      </c>
      <c r="AE114" s="302">
        <v>85</v>
      </c>
      <c r="AF114" s="303"/>
      <c r="AG114" s="303">
        <v>163</v>
      </c>
      <c r="AH114" s="303"/>
      <c r="AI114" s="303">
        <v>46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516" t="s">
        <v>12</v>
      </c>
      <c r="G117" s="516" t="s">
        <v>13</v>
      </c>
      <c r="H117" s="516" t="s">
        <v>14</v>
      </c>
      <c r="I117" s="516" t="s">
        <v>138</v>
      </c>
      <c r="J117" s="516" t="s">
        <v>139</v>
      </c>
      <c r="K117" s="516" t="s">
        <v>140</v>
      </c>
      <c r="L117" s="516" t="s">
        <v>141</v>
      </c>
      <c r="M117" s="274" t="s">
        <v>142</v>
      </c>
      <c r="N117" s="515" t="s">
        <v>32</v>
      </c>
      <c r="O117" s="519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2</v>
      </c>
      <c r="D118" s="309"/>
      <c r="E118" s="309"/>
      <c r="F118" s="38"/>
      <c r="G118" s="38">
        <v>1</v>
      </c>
      <c r="H118" s="38">
        <v>1</v>
      </c>
      <c r="I118" s="38"/>
      <c r="J118" s="38"/>
      <c r="K118" s="38"/>
      <c r="L118" s="309"/>
      <c r="M118" s="310"/>
      <c r="N118" s="311"/>
      <c r="O118" s="33">
        <v>2</v>
      </c>
      <c r="P118" s="103">
        <v>2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52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508" t="s">
        <v>163</v>
      </c>
      <c r="F137" s="50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508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511" t="s">
        <v>52</v>
      </c>
      <c r="E141" s="513" t="s">
        <v>171</v>
      </c>
      <c r="F141" s="514" t="s">
        <v>172</v>
      </c>
      <c r="G141" s="545"/>
      <c r="H141" s="513" t="s">
        <v>173</v>
      </c>
      <c r="I141" s="525" t="s">
        <v>174</v>
      </c>
      <c r="J141" s="514" t="s">
        <v>175</v>
      </c>
      <c r="K141" s="513" t="s">
        <v>173</v>
      </c>
      <c r="L141" s="525" t="s">
        <v>174</v>
      </c>
      <c r="M141" s="51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508" t="s">
        <v>5</v>
      </c>
      <c r="D145" s="508" t="s">
        <v>181</v>
      </c>
      <c r="E145" s="515" t="s">
        <v>182</v>
      </c>
      <c r="F145" s="51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52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152</v>
      </c>
      <c r="D149" s="47">
        <v>152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511" t="s">
        <v>195</v>
      </c>
      <c r="E154" s="515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515" t="s">
        <v>39</v>
      </c>
      <c r="G164" s="519" t="s">
        <v>33</v>
      </c>
      <c r="H164" s="515" t="s">
        <v>39</v>
      </c>
      <c r="I164" s="519" t="s">
        <v>33</v>
      </c>
      <c r="J164" s="515" t="s">
        <v>39</v>
      </c>
      <c r="K164" s="519" t="s">
        <v>33</v>
      </c>
      <c r="L164" s="515" t="s">
        <v>39</v>
      </c>
      <c r="M164" s="526" t="s">
        <v>33</v>
      </c>
      <c r="N164" s="515" t="s">
        <v>39</v>
      </c>
      <c r="O164" s="519" t="s">
        <v>33</v>
      </c>
      <c r="P164" s="515" t="s">
        <v>39</v>
      </c>
      <c r="Q164" s="526" t="s">
        <v>33</v>
      </c>
      <c r="R164" s="515" t="s">
        <v>39</v>
      </c>
      <c r="S164" s="519" t="s">
        <v>33</v>
      </c>
      <c r="T164" s="515" t="s">
        <v>39</v>
      </c>
      <c r="U164" s="526" t="s">
        <v>33</v>
      </c>
      <c r="V164" s="515" t="s">
        <v>39</v>
      </c>
      <c r="W164" s="519" t="s">
        <v>33</v>
      </c>
      <c r="X164" s="515" t="s">
        <v>39</v>
      </c>
      <c r="Y164" s="526" t="s">
        <v>33</v>
      </c>
      <c r="Z164" s="515" t="s">
        <v>39</v>
      </c>
      <c r="AA164" s="519" t="s">
        <v>33</v>
      </c>
      <c r="AB164" s="515" t="s">
        <v>39</v>
      </c>
      <c r="AC164" s="519" t="s">
        <v>33</v>
      </c>
      <c r="AD164" s="515" t="s">
        <v>39</v>
      </c>
      <c r="AE164" s="519" t="s">
        <v>33</v>
      </c>
      <c r="AF164" s="515" t="s">
        <v>39</v>
      </c>
      <c r="AG164" s="519" t="s">
        <v>33</v>
      </c>
      <c r="AH164" s="515" t="s">
        <v>39</v>
      </c>
      <c r="AI164" s="519" t="s">
        <v>33</v>
      </c>
      <c r="AJ164" s="515" t="s">
        <v>39</v>
      </c>
      <c r="AK164" s="519" t="s">
        <v>33</v>
      </c>
      <c r="AL164" s="515" t="s">
        <v>39</v>
      </c>
      <c r="AM164" s="51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510" t="s">
        <v>33</v>
      </c>
      <c r="G172" s="515" t="s">
        <v>39</v>
      </c>
      <c r="H172" s="274" t="s">
        <v>33</v>
      </c>
      <c r="I172" s="515" t="s">
        <v>39</v>
      </c>
      <c r="J172" s="274" t="s">
        <v>33</v>
      </c>
      <c r="K172" s="515" t="s">
        <v>39</v>
      </c>
      <c r="L172" s="274" t="s">
        <v>33</v>
      </c>
      <c r="M172" s="515" t="s">
        <v>39</v>
      </c>
      <c r="N172" s="274" t="s">
        <v>33</v>
      </c>
      <c r="O172" s="515" t="s">
        <v>39</v>
      </c>
      <c r="P172" s="274" t="s">
        <v>33</v>
      </c>
      <c r="Q172" s="515" t="s">
        <v>39</v>
      </c>
      <c r="R172" s="274" t="s">
        <v>33</v>
      </c>
      <c r="S172" s="515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1</v>
      </c>
      <c r="E173" s="101">
        <f t="shared" ref="E173:F178" si="19">SUM(G173+I173+K173+M173+O173+Q173+S173+U173)</f>
        <v>1</v>
      </c>
      <c r="F173" s="31">
        <f t="shared" si="19"/>
        <v>0</v>
      </c>
      <c r="G173" s="180"/>
      <c r="H173" s="183"/>
      <c r="I173" s="180">
        <v>1</v>
      </c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>
        <v>1</v>
      </c>
      <c r="AF173" s="180">
        <v>1</v>
      </c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1</v>
      </c>
      <c r="E174" s="76">
        <f t="shared" si="19"/>
        <v>0</v>
      </c>
      <c r="F174" s="84">
        <f t="shared" si="19"/>
        <v>1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>
        <v>1</v>
      </c>
      <c r="Q174" s="263"/>
      <c r="R174" s="264"/>
      <c r="S174" s="263"/>
      <c r="T174" s="264"/>
      <c r="U174" s="265"/>
      <c r="V174" s="266"/>
      <c r="W174" s="422"/>
      <c r="X174" s="263"/>
      <c r="Y174" s="423">
        <v>1</v>
      </c>
      <c r="Z174" s="423"/>
      <c r="AA174" s="264"/>
      <c r="AB174" s="263"/>
      <c r="AC174" s="264"/>
      <c r="AD174" s="266"/>
      <c r="AE174" s="264">
        <v>1</v>
      </c>
      <c r="AF174" s="424"/>
      <c r="AG174" s="267">
        <v>1</v>
      </c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1</v>
      </c>
      <c r="E177" s="76">
        <f t="shared" si="19"/>
        <v>0</v>
      </c>
      <c r="F177" s="84">
        <f t="shared" si="19"/>
        <v>1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>
        <v>1</v>
      </c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>
        <v>1</v>
      </c>
      <c r="AF177" s="263"/>
      <c r="AG177" s="267">
        <v>1</v>
      </c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517" t="s">
        <v>33</v>
      </c>
      <c r="E187" s="515" t="s">
        <v>39</v>
      </c>
      <c r="F187" s="274" t="s">
        <v>33</v>
      </c>
      <c r="G187" s="515" t="s">
        <v>39</v>
      </c>
      <c r="H187" s="274" t="s">
        <v>33</v>
      </c>
      <c r="I187" s="515" t="s">
        <v>39</v>
      </c>
      <c r="J187" s="274" t="s">
        <v>33</v>
      </c>
      <c r="K187" s="515" t="s">
        <v>39</v>
      </c>
      <c r="L187" s="519" t="s">
        <v>33</v>
      </c>
      <c r="M187" s="515" t="s">
        <v>39</v>
      </c>
      <c r="N187" s="519" t="s">
        <v>33</v>
      </c>
      <c r="O187" s="515" t="s">
        <v>39</v>
      </c>
      <c r="P187" s="519" t="s">
        <v>33</v>
      </c>
      <c r="Q187" s="515" t="s">
        <v>39</v>
      </c>
      <c r="R187" s="274" t="s">
        <v>33</v>
      </c>
      <c r="S187" s="51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509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506" t="s">
        <v>39</v>
      </c>
      <c r="F192" s="452" t="s">
        <v>33</v>
      </c>
      <c r="G192" s="506" t="s">
        <v>39</v>
      </c>
      <c r="H192" s="452" t="s">
        <v>33</v>
      </c>
      <c r="I192" s="453" t="s">
        <v>39</v>
      </c>
      <c r="J192" s="454" t="s">
        <v>33</v>
      </c>
      <c r="K192" s="506" t="s">
        <v>39</v>
      </c>
      <c r="L192" s="507" t="s">
        <v>33</v>
      </c>
      <c r="M192" s="456" t="s">
        <v>237</v>
      </c>
      <c r="N192" s="504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36</v>
      </c>
      <c r="C193" s="459">
        <f t="shared" ref="C193:D198" si="21">+E193+G193+I193+K193</f>
        <v>21</v>
      </c>
      <c r="D193" s="460">
        <f t="shared" si="21"/>
        <v>15</v>
      </c>
      <c r="E193" s="461">
        <f t="shared" ref="E193:O193" si="22">SUM(E194:E198)</f>
        <v>4</v>
      </c>
      <c r="F193" s="462">
        <f t="shared" si="22"/>
        <v>1</v>
      </c>
      <c r="G193" s="461">
        <f t="shared" si="22"/>
        <v>3</v>
      </c>
      <c r="H193" s="462">
        <f t="shared" si="22"/>
        <v>0</v>
      </c>
      <c r="I193" s="461">
        <f t="shared" si="22"/>
        <v>1</v>
      </c>
      <c r="J193" s="463">
        <f t="shared" si="22"/>
        <v>2</v>
      </c>
      <c r="K193" s="464">
        <f t="shared" si="22"/>
        <v>13</v>
      </c>
      <c r="L193" s="465">
        <f t="shared" si="22"/>
        <v>12</v>
      </c>
      <c r="M193" s="466">
        <f t="shared" si="22"/>
        <v>29</v>
      </c>
      <c r="N193" s="462">
        <f t="shared" si="22"/>
        <v>7</v>
      </c>
      <c r="O193" s="467">
        <f t="shared" si="22"/>
        <v>17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32</v>
      </c>
      <c r="C194" s="469">
        <f t="shared" si="21"/>
        <v>18</v>
      </c>
      <c r="D194" s="470">
        <f t="shared" si="21"/>
        <v>14</v>
      </c>
      <c r="E194" s="471">
        <v>4</v>
      </c>
      <c r="F194" s="472">
        <v>1</v>
      </c>
      <c r="G194" s="471">
        <v>3</v>
      </c>
      <c r="H194" s="472"/>
      <c r="I194" s="471">
        <v>1</v>
      </c>
      <c r="J194" s="473">
        <v>2</v>
      </c>
      <c r="K194" s="471">
        <v>10</v>
      </c>
      <c r="L194" s="474">
        <v>11</v>
      </c>
      <c r="M194" s="475">
        <v>25</v>
      </c>
      <c r="N194" s="472">
        <v>6</v>
      </c>
      <c r="O194" s="476">
        <v>13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3</v>
      </c>
      <c r="C195" s="478">
        <f t="shared" si="21"/>
        <v>2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>
        <v>2</v>
      </c>
      <c r="L195" s="483">
        <v>1</v>
      </c>
      <c r="M195" s="484">
        <v>3</v>
      </c>
      <c r="N195" s="481">
        <v>1</v>
      </c>
      <c r="O195" s="485">
        <v>4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1</v>
      </c>
      <c r="C198" s="493">
        <f t="shared" si="21"/>
        <v>1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>
        <v>1</v>
      </c>
      <c r="L198" s="497"/>
      <c r="M198" s="498">
        <v>1</v>
      </c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18328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",[11]NOMBRE!B2," - ","( ",[11]NOMBRE!C2,[11]NOMBRE!D2,[11]NOMBRE!E2,[11]NOMBRE!F2,[11]NOMBRE!G2," )")</f>
        <v>COMUNA: RECOLETA - ( 10127 )</v>
      </c>
    </row>
    <row r="3" spans="1:104" x14ac:dyDescent="0.2">
      <c r="A3" s="1" t="str">
        <f>CONCATENATE("ESTABLECIMIENTO/ESTRATEGIA: ",[11]NOMBRE!B3," - ","( ",[11]NOMBRE!C3,[11]NOMBRE!D3,[11]NOMBRE!E3,[11]NOMBRE!F3,[11]NOMBRE!G3,[11]NOMBRE!H3,"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",[11]NOMBRE!B6," - ","( ",[11]NOMBRE!C6,[11]NOMBRE!D6," )")</f>
        <v>MES: OCTUBRE - ( 10 )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",[11]NOMBRE!B7)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518" t="s">
        <v>33</v>
      </c>
      <c r="E11" s="513" t="s">
        <v>32</v>
      </c>
      <c r="F11" s="514" t="s">
        <v>33</v>
      </c>
      <c r="G11" s="513" t="s">
        <v>32</v>
      </c>
      <c r="H11" s="514" t="s">
        <v>33</v>
      </c>
      <c r="I11" s="513" t="s">
        <v>32</v>
      </c>
      <c r="J11" s="514" t="s">
        <v>33</v>
      </c>
      <c r="K11" s="513" t="s">
        <v>32</v>
      </c>
      <c r="L11" s="514" t="s">
        <v>33</v>
      </c>
      <c r="M11" s="513" t="s">
        <v>32</v>
      </c>
      <c r="N11" s="514" t="s">
        <v>33</v>
      </c>
      <c r="O11" s="513" t="s">
        <v>32</v>
      </c>
      <c r="P11" s="514" t="s">
        <v>33</v>
      </c>
      <c r="Q11" s="513" t="s">
        <v>32</v>
      </c>
      <c r="R11" s="514" t="s">
        <v>33</v>
      </c>
      <c r="S11" s="513" t="s">
        <v>32</v>
      </c>
      <c r="T11" s="514" t="s">
        <v>33</v>
      </c>
      <c r="U11" s="513" t="s">
        <v>32</v>
      </c>
      <c r="V11" s="514" t="s">
        <v>33</v>
      </c>
      <c r="W11" s="513" t="s">
        <v>32</v>
      </c>
      <c r="X11" s="514" t="s">
        <v>33</v>
      </c>
      <c r="Y11" s="513" t="s">
        <v>32</v>
      </c>
      <c r="Z11" s="514" t="s">
        <v>33</v>
      </c>
      <c r="AA11" s="513" t="s">
        <v>32</v>
      </c>
      <c r="AB11" s="514" t="s">
        <v>33</v>
      </c>
      <c r="AC11" s="513" t="s">
        <v>32</v>
      </c>
      <c r="AD11" s="514" t="s">
        <v>33</v>
      </c>
      <c r="AE11" s="513" t="s">
        <v>32</v>
      </c>
      <c r="AF11" s="514" t="s">
        <v>33</v>
      </c>
      <c r="AG11" s="525" t="s">
        <v>32</v>
      </c>
      <c r="AH11" s="528" t="s">
        <v>33</v>
      </c>
      <c r="AI11" s="513" t="s">
        <v>32</v>
      </c>
      <c r="AJ11" s="514" t="s">
        <v>33</v>
      </c>
      <c r="AK11" s="525" t="s">
        <v>32</v>
      </c>
      <c r="AL11" s="514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519" t="s">
        <v>33</v>
      </c>
      <c r="E18" s="515" t="s">
        <v>39</v>
      </c>
      <c r="F18" s="519" t="s">
        <v>33</v>
      </c>
      <c r="G18" s="515" t="s">
        <v>39</v>
      </c>
      <c r="H18" s="519" t="s">
        <v>33</v>
      </c>
      <c r="I18" s="515" t="s">
        <v>39</v>
      </c>
      <c r="J18" s="519" t="s">
        <v>33</v>
      </c>
      <c r="K18" s="515" t="s">
        <v>39</v>
      </c>
      <c r="L18" s="519" t="s">
        <v>33</v>
      </c>
      <c r="M18" s="515" t="s">
        <v>39</v>
      </c>
      <c r="N18" s="519" t="s">
        <v>33</v>
      </c>
      <c r="O18" s="515" t="s">
        <v>39</v>
      </c>
      <c r="P18" s="519" t="s">
        <v>33</v>
      </c>
      <c r="Q18" s="515" t="s">
        <v>39</v>
      </c>
      <c r="R18" s="519" t="s">
        <v>33</v>
      </c>
      <c r="S18" s="515" t="s">
        <v>39</v>
      </c>
      <c r="T18" s="519" t="s">
        <v>33</v>
      </c>
      <c r="U18" s="515" t="s">
        <v>39</v>
      </c>
      <c r="V18" s="519" t="s">
        <v>33</v>
      </c>
      <c r="W18" s="515" t="s">
        <v>39</v>
      </c>
      <c r="X18" s="519" t="s">
        <v>33</v>
      </c>
      <c r="Y18" s="515" t="s">
        <v>39</v>
      </c>
      <c r="Z18" s="519" t="s">
        <v>33</v>
      </c>
      <c r="AA18" s="515" t="s">
        <v>39</v>
      </c>
      <c r="AB18" s="519" t="s">
        <v>33</v>
      </c>
      <c r="AC18" s="515" t="s">
        <v>39</v>
      </c>
      <c r="AD18" s="519" t="s">
        <v>33</v>
      </c>
      <c r="AE18" s="515" t="s">
        <v>39</v>
      </c>
      <c r="AF18" s="519" t="s">
        <v>33</v>
      </c>
      <c r="AG18" s="515" t="s">
        <v>39</v>
      </c>
      <c r="AH18" s="519" t="s">
        <v>33</v>
      </c>
      <c r="AI18" s="515" t="s">
        <v>39</v>
      </c>
      <c r="AJ18" s="519" t="s">
        <v>33</v>
      </c>
      <c r="AK18" s="515" t="s">
        <v>39</v>
      </c>
      <c r="AL18" s="519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7297</v>
      </c>
      <c r="C19" s="76">
        <f t="shared" ref="C19:D22" si="1">SUM(E19+G19+I19+K19+M19+O19+Q19+S19+U19+W19+Y19+AA19+AC19+AE19+AG19+AI19+AK19)</f>
        <v>3292</v>
      </c>
      <c r="D19" s="77">
        <f t="shared" si="1"/>
        <v>4005</v>
      </c>
      <c r="E19" s="78">
        <v>463</v>
      </c>
      <c r="F19" s="79">
        <v>437</v>
      </c>
      <c r="G19" s="78">
        <v>280</v>
      </c>
      <c r="H19" s="79">
        <v>258</v>
      </c>
      <c r="I19" s="78">
        <v>247</v>
      </c>
      <c r="J19" s="80">
        <v>224</v>
      </c>
      <c r="K19" s="78">
        <v>269</v>
      </c>
      <c r="L19" s="80">
        <v>303</v>
      </c>
      <c r="M19" s="78">
        <v>241</v>
      </c>
      <c r="N19" s="80">
        <v>303</v>
      </c>
      <c r="O19" s="81">
        <v>266</v>
      </c>
      <c r="P19" s="80">
        <v>319</v>
      </c>
      <c r="Q19" s="81">
        <v>198</v>
      </c>
      <c r="R19" s="80">
        <v>212</v>
      </c>
      <c r="S19" s="81">
        <v>183</v>
      </c>
      <c r="T19" s="80">
        <v>201</v>
      </c>
      <c r="U19" s="81">
        <v>139</v>
      </c>
      <c r="V19" s="80">
        <v>208</v>
      </c>
      <c r="W19" s="81">
        <v>148</v>
      </c>
      <c r="X19" s="80">
        <v>229</v>
      </c>
      <c r="Y19" s="81">
        <v>160</v>
      </c>
      <c r="Z19" s="80">
        <v>272</v>
      </c>
      <c r="AA19" s="81">
        <v>145</v>
      </c>
      <c r="AB19" s="80">
        <v>225</v>
      </c>
      <c r="AC19" s="81">
        <v>125</v>
      </c>
      <c r="AD19" s="80">
        <v>174</v>
      </c>
      <c r="AE19" s="81">
        <v>108</v>
      </c>
      <c r="AF19" s="80">
        <v>137</v>
      </c>
      <c r="AG19" s="81">
        <v>125</v>
      </c>
      <c r="AH19" s="80">
        <v>168</v>
      </c>
      <c r="AI19" s="81">
        <v>96</v>
      </c>
      <c r="AJ19" s="80">
        <v>159</v>
      </c>
      <c r="AK19" s="81">
        <v>99</v>
      </c>
      <c r="AL19" s="80">
        <v>176</v>
      </c>
      <c r="AM19" s="82">
        <v>6858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29</v>
      </c>
      <c r="C20" s="76">
        <f t="shared" si="1"/>
        <v>13</v>
      </c>
      <c r="D20" s="84">
        <f t="shared" si="1"/>
        <v>16</v>
      </c>
      <c r="E20" s="45">
        <v>1</v>
      </c>
      <c r="F20" s="85">
        <v>0</v>
      </c>
      <c r="G20" s="45">
        <v>0</v>
      </c>
      <c r="H20" s="85">
        <v>0</v>
      </c>
      <c r="I20" s="45">
        <v>0</v>
      </c>
      <c r="J20" s="46">
        <v>0</v>
      </c>
      <c r="K20" s="45">
        <v>2</v>
      </c>
      <c r="L20" s="46">
        <v>1</v>
      </c>
      <c r="M20" s="45">
        <v>2</v>
      </c>
      <c r="N20" s="46">
        <v>1</v>
      </c>
      <c r="O20" s="86">
        <v>0</v>
      </c>
      <c r="P20" s="46">
        <v>1</v>
      </c>
      <c r="Q20" s="86">
        <v>0</v>
      </c>
      <c r="R20" s="46">
        <v>1</v>
      </c>
      <c r="S20" s="86">
        <v>0</v>
      </c>
      <c r="T20" s="46">
        <v>1</v>
      </c>
      <c r="U20" s="86">
        <v>0</v>
      </c>
      <c r="V20" s="46">
        <v>1</v>
      </c>
      <c r="W20" s="86">
        <v>0</v>
      </c>
      <c r="X20" s="46">
        <v>0</v>
      </c>
      <c r="Y20" s="86">
        <v>1</v>
      </c>
      <c r="Z20" s="46">
        <v>1</v>
      </c>
      <c r="AA20" s="86">
        <v>2</v>
      </c>
      <c r="AB20" s="46">
        <v>4</v>
      </c>
      <c r="AC20" s="86">
        <v>2</v>
      </c>
      <c r="AD20" s="46">
        <v>0</v>
      </c>
      <c r="AE20" s="86">
        <v>0</v>
      </c>
      <c r="AF20" s="46">
        <v>1</v>
      </c>
      <c r="AG20" s="86">
        <v>1</v>
      </c>
      <c r="AH20" s="46">
        <v>2</v>
      </c>
      <c r="AI20" s="86">
        <v>0</v>
      </c>
      <c r="AJ20" s="46">
        <v>1</v>
      </c>
      <c r="AK20" s="86">
        <v>2</v>
      </c>
      <c r="AL20" s="46">
        <v>1</v>
      </c>
      <c r="AM20" s="87">
        <v>29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518" t="s">
        <v>33</v>
      </c>
      <c r="E26" s="527" t="s">
        <v>39</v>
      </c>
      <c r="F26" s="514" t="s">
        <v>33</v>
      </c>
      <c r="G26" s="527" t="s">
        <v>39</v>
      </c>
      <c r="H26" s="514" t="s">
        <v>33</v>
      </c>
      <c r="I26" s="527" t="s">
        <v>39</v>
      </c>
      <c r="J26" s="514" t="s">
        <v>33</v>
      </c>
      <c r="K26" s="527" t="s">
        <v>39</v>
      </c>
      <c r="L26" s="514" t="s">
        <v>33</v>
      </c>
      <c r="M26" s="527" t="s">
        <v>39</v>
      </c>
      <c r="N26" s="514" t="s">
        <v>33</v>
      </c>
      <c r="O26" s="527" t="s">
        <v>39</v>
      </c>
      <c r="P26" s="514" t="s">
        <v>33</v>
      </c>
      <c r="Q26" s="527" t="s">
        <v>39</v>
      </c>
      <c r="R26" s="514" t="s">
        <v>33</v>
      </c>
      <c r="S26" s="527" t="s">
        <v>39</v>
      </c>
      <c r="T26" s="514" t="s">
        <v>33</v>
      </c>
      <c r="U26" s="527" t="s">
        <v>39</v>
      </c>
      <c r="V26" s="514" t="s">
        <v>33</v>
      </c>
      <c r="W26" s="527" t="s">
        <v>39</v>
      </c>
      <c r="X26" s="514" t="s">
        <v>33</v>
      </c>
      <c r="Y26" s="527" t="s">
        <v>39</v>
      </c>
      <c r="Z26" s="514" t="s">
        <v>33</v>
      </c>
      <c r="AA26" s="527" t="s">
        <v>39</v>
      </c>
      <c r="AB26" s="514" t="s">
        <v>33</v>
      </c>
      <c r="AC26" s="527" t="s">
        <v>39</v>
      </c>
      <c r="AD26" s="514" t="s">
        <v>33</v>
      </c>
      <c r="AE26" s="527" t="s">
        <v>39</v>
      </c>
      <c r="AF26" s="514" t="s">
        <v>33</v>
      </c>
      <c r="AG26" s="527" t="s">
        <v>39</v>
      </c>
      <c r="AH26" s="514" t="s">
        <v>33</v>
      </c>
      <c r="AI26" s="527" t="s">
        <v>39</v>
      </c>
      <c r="AJ26" s="514" t="s">
        <v>33</v>
      </c>
      <c r="AK26" s="527" t="s">
        <v>39</v>
      </c>
      <c r="AL26" s="514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518" t="s">
        <v>33</v>
      </c>
      <c r="E36" s="520" t="s">
        <v>39</v>
      </c>
      <c r="F36" s="519" t="s">
        <v>33</v>
      </c>
      <c r="G36" s="520" t="s">
        <v>39</v>
      </c>
      <c r="H36" s="519" t="s">
        <v>33</v>
      </c>
      <c r="I36" s="520" t="s">
        <v>39</v>
      </c>
      <c r="J36" s="519" t="s">
        <v>33</v>
      </c>
      <c r="K36" s="520" t="s">
        <v>39</v>
      </c>
      <c r="L36" s="519" t="s">
        <v>33</v>
      </c>
      <c r="M36" s="520" t="s">
        <v>39</v>
      </c>
      <c r="N36" s="519" t="s">
        <v>33</v>
      </c>
      <c r="O36" s="520" t="s">
        <v>39</v>
      </c>
      <c r="P36" s="519" t="s">
        <v>33</v>
      </c>
      <c r="Q36" s="520" t="s">
        <v>39</v>
      </c>
      <c r="R36" s="519" t="s">
        <v>33</v>
      </c>
      <c r="S36" s="520" t="s">
        <v>39</v>
      </c>
      <c r="T36" s="519" t="s">
        <v>33</v>
      </c>
      <c r="U36" s="520" t="s">
        <v>39</v>
      </c>
      <c r="V36" s="519" t="s">
        <v>33</v>
      </c>
      <c r="W36" s="520" t="s">
        <v>39</v>
      </c>
      <c r="X36" s="519" t="s">
        <v>33</v>
      </c>
      <c r="Y36" s="520" t="s">
        <v>39</v>
      </c>
      <c r="Z36" s="519" t="s">
        <v>33</v>
      </c>
      <c r="AA36" s="520" t="s">
        <v>39</v>
      </c>
      <c r="AB36" s="519" t="s">
        <v>33</v>
      </c>
      <c r="AC36" s="520" t="s">
        <v>39</v>
      </c>
      <c r="AD36" s="519" t="s">
        <v>33</v>
      </c>
      <c r="AE36" s="520" t="s">
        <v>39</v>
      </c>
      <c r="AF36" s="519" t="s">
        <v>33</v>
      </c>
      <c r="AG36" s="520" t="s">
        <v>39</v>
      </c>
      <c r="AH36" s="519" t="s">
        <v>33</v>
      </c>
      <c r="AI36" s="520" t="s">
        <v>39</v>
      </c>
      <c r="AJ36" s="519" t="s">
        <v>33</v>
      </c>
      <c r="AK36" s="520" t="s">
        <v>39</v>
      </c>
      <c r="AL36" s="519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518" t="s">
        <v>33</v>
      </c>
      <c r="E46" s="527" t="s">
        <v>39</v>
      </c>
      <c r="F46" s="514" t="s">
        <v>33</v>
      </c>
      <c r="G46" s="527" t="s">
        <v>39</v>
      </c>
      <c r="H46" s="514" t="s">
        <v>33</v>
      </c>
      <c r="I46" s="527" t="s">
        <v>39</v>
      </c>
      <c r="J46" s="514" t="s">
        <v>33</v>
      </c>
      <c r="K46" s="527" t="s">
        <v>39</v>
      </c>
      <c r="L46" s="514" t="s">
        <v>33</v>
      </c>
      <c r="M46" s="527" t="s">
        <v>39</v>
      </c>
      <c r="N46" s="514" t="s">
        <v>33</v>
      </c>
      <c r="O46" s="527" t="s">
        <v>39</v>
      </c>
      <c r="P46" s="514" t="s">
        <v>33</v>
      </c>
      <c r="Q46" s="527" t="s">
        <v>39</v>
      </c>
      <c r="R46" s="514" t="s">
        <v>33</v>
      </c>
      <c r="S46" s="527" t="s">
        <v>39</v>
      </c>
      <c r="T46" s="514" t="s">
        <v>33</v>
      </c>
      <c r="U46" s="527" t="s">
        <v>39</v>
      </c>
      <c r="V46" s="514" t="s">
        <v>33</v>
      </c>
      <c r="W46" s="527" t="s">
        <v>39</v>
      </c>
      <c r="X46" s="514" t="s">
        <v>33</v>
      </c>
      <c r="Y46" s="527" t="s">
        <v>39</v>
      </c>
      <c r="Z46" s="514" t="s">
        <v>33</v>
      </c>
      <c r="AA46" s="527" t="s">
        <v>39</v>
      </c>
      <c r="AB46" s="514" t="s">
        <v>33</v>
      </c>
      <c r="AC46" s="527" t="s">
        <v>39</v>
      </c>
      <c r="AD46" s="514" t="s">
        <v>33</v>
      </c>
      <c r="AE46" s="527" t="s">
        <v>39</v>
      </c>
      <c r="AF46" s="514" t="s">
        <v>33</v>
      </c>
      <c r="AG46" s="527" t="s">
        <v>39</v>
      </c>
      <c r="AH46" s="514" t="s">
        <v>33</v>
      </c>
      <c r="AI46" s="527" t="s">
        <v>39</v>
      </c>
      <c r="AJ46" s="514" t="s">
        <v>33</v>
      </c>
      <c r="AK46" s="527" t="s">
        <v>39</v>
      </c>
      <c r="AL46" s="514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519" t="s">
        <v>33</v>
      </c>
      <c r="E56" s="114" t="s">
        <v>32</v>
      </c>
      <c r="F56" s="519" t="s">
        <v>33</v>
      </c>
      <c r="G56" s="114" t="s">
        <v>32</v>
      </c>
      <c r="H56" s="519" t="s">
        <v>33</v>
      </c>
      <c r="I56" s="114" t="s">
        <v>32</v>
      </c>
      <c r="J56" s="519" t="s">
        <v>33</v>
      </c>
      <c r="K56" s="114" t="s">
        <v>32</v>
      </c>
      <c r="L56" s="519" t="s">
        <v>33</v>
      </c>
      <c r="M56" s="114" t="s">
        <v>32</v>
      </c>
      <c r="N56" s="519" t="s">
        <v>33</v>
      </c>
      <c r="O56" s="114" t="s">
        <v>32</v>
      </c>
      <c r="P56" s="519" t="s">
        <v>33</v>
      </c>
      <c r="Q56" s="114" t="s">
        <v>32</v>
      </c>
      <c r="R56" s="519" t="s">
        <v>33</v>
      </c>
      <c r="S56" s="114" t="s">
        <v>32</v>
      </c>
      <c r="T56" s="519" t="s">
        <v>33</v>
      </c>
      <c r="U56" s="114" t="s">
        <v>32</v>
      </c>
      <c r="V56" s="526" t="s">
        <v>33</v>
      </c>
      <c r="W56" s="114" t="s">
        <v>32</v>
      </c>
      <c r="X56" s="519" t="s">
        <v>33</v>
      </c>
      <c r="Y56" s="114" t="s">
        <v>32</v>
      </c>
      <c r="Z56" s="519" t="s">
        <v>33</v>
      </c>
      <c r="AA56" s="114" t="s">
        <v>32</v>
      </c>
      <c r="AB56" s="519" t="s">
        <v>33</v>
      </c>
      <c r="AC56" s="114" t="s">
        <v>32</v>
      </c>
      <c r="AD56" s="519" t="s">
        <v>33</v>
      </c>
      <c r="AE56" s="114" t="s">
        <v>32</v>
      </c>
      <c r="AF56" s="519" t="s">
        <v>33</v>
      </c>
      <c r="AG56" s="114" t="s">
        <v>32</v>
      </c>
      <c r="AH56" s="519" t="s">
        <v>33</v>
      </c>
      <c r="AI56" s="114" t="s">
        <v>32</v>
      </c>
      <c r="AJ56" s="519" t="s">
        <v>33</v>
      </c>
      <c r="AK56" s="114" t="s">
        <v>32</v>
      </c>
      <c r="AL56" s="519" t="s">
        <v>33</v>
      </c>
      <c r="AM56" s="116" t="s">
        <v>54</v>
      </c>
      <c r="AN56" s="50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</v>
      </c>
      <c r="C57" s="120">
        <f t="shared" ref="C57:D62" si="9">SUM(E57+G57+I57+K57+M57+O57+Q57+S57+U57+W57+Y57+AA57+AC57+AE57+AG57+AI57+AK57)</f>
        <v>0</v>
      </c>
      <c r="D57" s="31">
        <f t="shared" si="9"/>
        <v>1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1</v>
      </c>
      <c r="AI57" s="32">
        <v>0</v>
      </c>
      <c r="AJ57" s="34">
        <v>0</v>
      </c>
      <c r="AK57" s="102">
        <v>0</v>
      </c>
      <c r="AL57" s="34">
        <v>0</v>
      </c>
      <c r="AM57" s="121">
        <v>1</v>
      </c>
      <c r="AN57" s="122">
        <v>0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104</v>
      </c>
      <c r="C58" s="125">
        <f t="shared" si="9"/>
        <v>50</v>
      </c>
      <c r="D58" s="84">
        <f t="shared" si="9"/>
        <v>54</v>
      </c>
      <c r="E58" s="45">
        <v>20</v>
      </c>
      <c r="F58" s="85">
        <v>18</v>
      </c>
      <c r="G58" s="45">
        <v>0</v>
      </c>
      <c r="H58" s="46">
        <v>0</v>
      </c>
      <c r="I58" s="45">
        <v>0</v>
      </c>
      <c r="J58" s="46">
        <v>0</v>
      </c>
      <c r="K58" s="45">
        <v>3</v>
      </c>
      <c r="L58" s="46">
        <v>0</v>
      </c>
      <c r="M58" s="45">
        <v>3</v>
      </c>
      <c r="N58" s="46">
        <v>2</v>
      </c>
      <c r="O58" s="45">
        <v>1</v>
      </c>
      <c r="P58" s="46">
        <v>0</v>
      </c>
      <c r="Q58" s="45">
        <v>1</v>
      </c>
      <c r="R58" s="46">
        <v>0</v>
      </c>
      <c r="S58" s="45">
        <v>3</v>
      </c>
      <c r="T58" s="46">
        <v>1</v>
      </c>
      <c r="U58" s="45">
        <v>1</v>
      </c>
      <c r="V58" s="50">
        <v>0</v>
      </c>
      <c r="W58" s="45">
        <v>4</v>
      </c>
      <c r="X58" s="46">
        <v>3</v>
      </c>
      <c r="Y58" s="45">
        <v>3</v>
      </c>
      <c r="Z58" s="46">
        <v>4</v>
      </c>
      <c r="AA58" s="45">
        <v>1</v>
      </c>
      <c r="AB58" s="46">
        <v>2</v>
      </c>
      <c r="AC58" s="45">
        <v>1</v>
      </c>
      <c r="AD58" s="46">
        <v>2</v>
      </c>
      <c r="AE58" s="45">
        <v>0</v>
      </c>
      <c r="AF58" s="46">
        <v>0</v>
      </c>
      <c r="AG58" s="45">
        <v>2</v>
      </c>
      <c r="AH58" s="46">
        <v>9</v>
      </c>
      <c r="AI58" s="45">
        <v>2</v>
      </c>
      <c r="AJ58" s="46">
        <v>6</v>
      </c>
      <c r="AK58" s="86">
        <v>5</v>
      </c>
      <c r="AL58" s="46">
        <v>7</v>
      </c>
      <c r="AM58" s="126">
        <v>104</v>
      </c>
      <c r="AN58" s="127">
        <v>0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912</v>
      </c>
      <c r="C59" s="125">
        <f t="shared" si="9"/>
        <v>509</v>
      </c>
      <c r="D59" s="84">
        <f t="shared" si="9"/>
        <v>403</v>
      </c>
      <c r="E59" s="45">
        <v>61</v>
      </c>
      <c r="F59" s="85">
        <v>50</v>
      </c>
      <c r="G59" s="45">
        <v>6</v>
      </c>
      <c r="H59" s="46">
        <v>10</v>
      </c>
      <c r="I59" s="45">
        <v>10</v>
      </c>
      <c r="J59" s="46">
        <v>9</v>
      </c>
      <c r="K59" s="45">
        <v>48</v>
      </c>
      <c r="L59" s="46">
        <v>26</v>
      </c>
      <c r="M59" s="45">
        <v>51</v>
      </c>
      <c r="N59" s="46">
        <v>24</v>
      </c>
      <c r="O59" s="45">
        <v>70</v>
      </c>
      <c r="P59" s="46">
        <v>38</v>
      </c>
      <c r="Q59" s="45">
        <v>38</v>
      </c>
      <c r="R59" s="46">
        <v>18</v>
      </c>
      <c r="S59" s="45">
        <v>40</v>
      </c>
      <c r="T59" s="46">
        <v>21</v>
      </c>
      <c r="U59" s="45">
        <v>30</v>
      </c>
      <c r="V59" s="50">
        <v>22</v>
      </c>
      <c r="W59" s="45">
        <v>23</v>
      </c>
      <c r="X59" s="46">
        <v>31</v>
      </c>
      <c r="Y59" s="45">
        <v>32</v>
      </c>
      <c r="Z59" s="46">
        <v>38</v>
      </c>
      <c r="AA59" s="45">
        <v>24</v>
      </c>
      <c r="AB59" s="46">
        <v>23</v>
      </c>
      <c r="AC59" s="45">
        <v>11</v>
      </c>
      <c r="AD59" s="46">
        <v>9</v>
      </c>
      <c r="AE59" s="45">
        <v>14</v>
      </c>
      <c r="AF59" s="46">
        <v>17</v>
      </c>
      <c r="AG59" s="45">
        <v>13</v>
      </c>
      <c r="AH59" s="46">
        <v>19</v>
      </c>
      <c r="AI59" s="45">
        <v>24</v>
      </c>
      <c r="AJ59" s="46">
        <v>21</v>
      </c>
      <c r="AK59" s="86">
        <v>14</v>
      </c>
      <c r="AL59" s="46">
        <v>27</v>
      </c>
      <c r="AM59" s="126">
        <v>913</v>
      </c>
      <c r="AN59" s="127">
        <v>0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1613</v>
      </c>
      <c r="C60" s="125">
        <f t="shared" si="9"/>
        <v>764</v>
      </c>
      <c r="D60" s="84">
        <f t="shared" si="9"/>
        <v>849</v>
      </c>
      <c r="E60" s="45">
        <v>88</v>
      </c>
      <c r="F60" s="85">
        <v>76</v>
      </c>
      <c r="G60" s="45">
        <v>52</v>
      </c>
      <c r="H60" s="46">
        <v>50</v>
      </c>
      <c r="I60" s="45">
        <v>54</v>
      </c>
      <c r="J60" s="46">
        <v>42</v>
      </c>
      <c r="K60" s="45">
        <v>65</v>
      </c>
      <c r="L60" s="46">
        <v>55</v>
      </c>
      <c r="M60" s="45">
        <v>59</v>
      </c>
      <c r="N60" s="46">
        <v>48</v>
      </c>
      <c r="O60" s="45">
        <v>51</v>
      </c>
      <c r="P60" s="46">
        <v>67</v>
      </c>
      <c r="Q60" s="45">
        <v>36</v>
      </c>
      <c r="R60" s="46">
        <v>40</v>
      </c>
      <c r="S60" s="45">
        <v>40</v>
      </c>
      <c r="T60" s="46">
        <v>36</v>
      </c>
      <c r="U60" s="45">
        <v>29</v>
      </c>
      <c r="V60" s="50">
        <v>42</v>
      </c>
      <c r="W60" s="45">
        <v>32</v>
      </c>
      <c r="X60" s="46">
        <v>33</v>
      </c>
      <c r="Y60" s="45">
        <v>36</v>
      </c>
      <c r="Z60" s="46">
        <v>53</v>
      </c>
      <c r="AA60" s="45">
        <v>36</v>
      </c>
      <c r="AB60" s="46">
        <v>50</v>
      </c>
      <c r="AC60" s="45">
        <v>33</v>
      </c>
      <c r="AD60" s="46">
        <v>47</v>
      </c>
      <c r="AE60" s="45">
        <v>39</v>
      </c>
      <c r="AF60" s="46">
        <v>39</v>
      </c>
      <c r="AG60" s="45">
        <v>55</v>
      </c>
      <c r="AH60" s="46">
        <v>52</v>
      </c>
      <c r="AI60" s="45">
        <v>27</v>
      </c>
      <c r="AJ60" s="46">
        <v>45</v>
      </c>
      <c r="AK60" s="86">
        <v>32</v>
      </c>
      <c r="AL60" s="46">
        <v>74</v>
      </c>
      <c r="AM60" s="126">
        <v>1614</v>
      </c>
      <c r="AN60" s="127">
        <v>0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4674</v>
      </c>
      <c r="C61" s="130">
        <f t="shared" si="9"/>
        <v>1968</v>
      </c>
      <c r="D61" s="131">
        <f t="shared" si="9"/>
        <v>2706</v>
      </c>
      <c r="E61" s="132">
        <v>294</v>
      </c>
      <c r="F61" s="133">
        <v>291</v>
      </c>
      <c r="G61" s="132">
        <v>222</v>
      </c>
      <c r="H61" s="134">
        <v>197</v>
      </c>
      <c r="I61" s="132">
        <v>181</v>
      </c>
      <c r="J61" s="134">
        <v>173</v>
      </c>
      <c r="K61" s="132">
        <v>154</v>
      </c>
      <c r="L61" s="134">
        <v>223</v>
      </c>
      <c r="M61" s="132">
        <v>129</v>
      </c>
      <c r="N61" s="134">
        <v>229</v>
      </c>
      <c r="O61" s="132">
        <v>142</v>
      </c>
      <c r="P61" s="134">
        <v>214</v>
      </c>
      <c r="Q61" s="132">
        <v>119</v>
      </c>
      <c r="R61" s="134">
        <v>155</v>
      </c>
      <c r="S61" s="132">
        <v>99</v>
      </c>
      <c r="T61" s="134">
        <v>144</v>
      </c>
      <c r="U61" s="132">
        <v>79</v>
      </c>
      <c r="V61" s="135">
        <v>144</v>
      </c>
      <c r="W61" s="132">
        <v>89</v>
      </c>
      <c r="X61" s="134">
        <v>162</v>
      </c>
      <c r="Y61" s="132">
        <v>89</v>
      </c>
      <c r="Z61" s="134">
        <v>178</v>
      </c>
      <c r="AA61" s="132">
        <v>86</v>
      </c>
      <c r="AB61" s="134">
        <v>153</v>
      </c>
      <c r="AC61" s="132">
        <v>81</v>
      </c>
      <c r="AD61" s="134">
        <v>116</v>
      </c>
      <c r="AE61" s="132">
        <v>55</v>
      </c>
      <c r="AF61" s="134">
        <v>82</v>
      </c>
      <c r="AG61" s="132">
        <v>56</v>
      </c>
      <c r="AH61" s="134">
        <v>89</v>
      </c>
      <c r="AI61" s="132">
        <v>43</v>
      </c>
      <c r="AJ61" s="134">
        <v>88</v>
      </c>
      <c r="AK61" s="136">
        <v>50</v>
      </c>
      <c r="AL61" s="134">
        <v>68</v>
      </c>
      <c r="AM61" s="137">
        <v>4679</v>
      </c>
      <c r="AN61" s="138">
        <v>0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22</v>
      </c>
      <c r="C62" s="141">
        <f t="shared" si="9"/>
        <v>14</v>
      </c>
      <c r="D62" s="56">
        <f t="shared" si="9"/>
        <v>8</v>
      </c>
      <c r="E62" s="57">
        <v>1</v>
      </c>
      <c r="F62" s="58">
        <v>2</v>
      </c>
      <c r="G62" s="57">
        <v>0</v>
      </c>
      <c r="H62" s="59">
        <v>1</v>
      </c>
      <c r="I62" s="57">
        <v>2</v>
      </c>
      <c r="J62" s="59">
        <v>0</v>
      </c>
      <c r="K62" s="57">
        <v>1</v>
      </c>
      <c r="L62" s="59">
        <v>0</v>
      </c>
      <c r="M62" s="57">
        <v>1</v>
      </c>
      <c r="N62" s="59">
        <v>1</v>
      </c>
      <c r="O62" s="57">
        <v>2</v>
      </c>
      <c r="P62" s="59">
        <v>1</v>
      </c>
      <c r="Q62" s="57">
        <v>4</v>
      </c>
      <c r="R62" s="59">
        <v>0</v>
      </c>
      <c r="S62" s="57">
        <v>1</v>
      </c>
      <c r="T62" s="59">
        <v>0</v>
      </c>
      <c r="U62" s="57">
        <v>0</v>
      </c>
      <c r="V62" s="61">
        <v>1</v>
      </c>
      <c r="W62" s="57">
        <v>0</v>
      </c>
      <c r="X62" s="59">
        <v>0</v>
      </c>
      <c r="Y62" s="57">
        <v>1</v>
      </c>
      <c r="Z62" s="59">
        <v>0</v>
      </c>
      <c r="AA62" s="57">
        <v>0</v>
      </c>
      <c r="AB62" s="59">
        <v>1</v>
      </c>
      <c r="AC62" s="57">
        <v>1</v>
      </c>
      <c r="AD62" s="59">
        <v>0</v>
      </c>
      <c r="AE62" s="57">
        <v>0</v>
      </c>
      <c r="AF62" s="59">
        <v>0</v>
      </c>
      <c r="AG62" s="57">
        <v>0</v>
      </c>
      <c r="AH62" s="59">
        <v>0</v>
      </c>
      <c r="AI62" s="57">
        <v>0</v>
      </c>
      <c r="AJ62" s="59">
        <v>0</v>
      </c>
      <c r="AK62" s="91">
        <v>0</v>
      </c>
      <c r="AL62" s="59">
        <v>1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20" t="s">
        <v>52</v>
      </c>
      <c r="B63" s="144">
        <f t="shared" ref="B63:AL63" si="10">SUM(B57:B62)</f>
        <v>7326</v>
      </c>
      <c r="C63" s="145">
        <f t="shared" si="10"/>
        <v>3305</v>
      </c>
      <c r="D63" s="146">
        <f t="shared" si="10"/>
        <v>4021</v>
      </c>
      <c r="E63" s="147">
        <f t="shared" si="10"/>
        <v>464</v>
      </c>
      <c r="F63" s="148">
        <f t="shared" si="10"/>
        <v>437</v>
      </c>
      <c r="G63" s="147">
        <f t="shared" si="10"/>
        <v>280</v>
      </c>
      <c r="H63" s="149">
        <f t="shared" si="10"/>
        <v>258</v>
      </c>
      <c r="I63" s="147">
        <f t="shared" si="10"/>
        <v>247</v>
      </c>
      <c r="J63" s="149">
        <f t="shared" si="10"/>
        <v>224</v>
      </c>
      <c r="K63" s="147">
        <f t="shared" si="10"/>
        <v>271</v>
      </c>
      <c r="L63" s="149">
        <f t="shared" si="10"/>
        <v>304</v>
      </c>
      <c r="M63" s="147">
        <f t="shared" si="10"/>
        <v>243</v>
      </c>
      <c r="N63" s="149">
        <f t="shared" si="10"/>
        <v>304</v>
      </c>
      <c r="O63" s="147">
        <f t="shared" si="10"/>
        <v>266</v>
      </c>
      <c r="P63" s="149">
        <f t="shared" si="10"/>
        <v>320</v>
      </c>
      <c r="Q63" s="147">
        <f t="shared" si="10"/>
        <v>198</v>
      </c>
      <c r="R63" s="149">
        <f t="shared" si="10"/>
        <v>213</v>
      </c>
      <c r="S63" s="147">
        <f t="shared" si="10"/>
        <v>183</v>
      </c>
      <c r="T63" s="149">
        <f t="shared" si="10"/>
        <v>202</v>
      </c>
      <c r="U63" s="150">
        <f t="shared" si="10"/>
        <v>139</v>
      </c>
      <c r="V63" s="151">
        <f t="shared" si="10"/>
        <v>209</v>
      </c>
      <c r="W63" s="147">
        <f t="shared" si="10"/>
        <v>148</v>
      </c>
      <c r="X63" s="149">
        <f t="shared" si="10"/>
        <v>229</v>
      </c>
      <c r="Y63" s="147">
        <f t="shared" si="10"/>
        <v>161</v>
      </c>
      <c r="Z63" s="149">
        <f t="shared" si="10"/>
        <v>273</v>
      </c>
      <c r="AA63" s="147">
        <f t="shared" si="10"/>
        <v>147</v>
      </c>
      <c r="AB63" s="149">
        <f t="shared" si="10"/>
        <v>229</v>
      </c>
      <c r="AC63" s="147">
        <f t="shared" si="10"/>
        <v>127</v>
      </c>
      <c r="AD63" s="149">
        <f t="shared" si="10"/>
        <v>174</v>
      </c>
      <c r="AE63" s="147">
        <f t="shared" si="10"/>
        <v>108</v>
      </c>
      <c r="AF63" s="149">
        <f t="shared" si="10"/>
        <v>138</v>
      </c>
      <c r="AG63" s="147">
        <f t="shared" si="10"/>
        <v>126</v>
      </c>
      <c r="AH63" s="149">
        <f t="shared" si="10"/>
        <v>170</v>
      </c>
      <c r="AI63" s="147">
        <f t="shared" si="10"/>
        <v>96</v>
      </c>
      <c r="AJ63" s="149">
        <f t="shared" si="10"/>
        <v>160</v>
      </c>
      <c r="AK63" s="152">
        <f t="shared" si="10"/>
        <v>101</v>
      </c>
      <c r="AL63" s="149">
        <f t="shared" si="10"/>
        <v>177</v>
      </c>
      <c r="AM63" s="153">
        <f>SUM(AM57:AM61)</f>
        <v>7311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508" t="s">
        <v>5</v>
      </c>
      <c r="C65" s="508" t="s">
        <v>64</v>
      </c>
      <c r="D65" s="508" t="s">
        <v>65</v>
      </c>
      <c r="E65" s="50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520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515" t="s">
        <v>31</v>
      </c>
      <c r="D89" s="516" t="s">
        <v>39</v>
      </c>
      <c r="E89" s="519" t="s">
        <v>33</v>
      </c>
      <c r="F89" s="520" t="s">
        <v>39</v>
      </c>
      <c r="G89" s="519" t="s">
        <v>33</v>
      </c>
      <c r="H89" s="526" t="s">
        <v>39</v>
      </c>
      <c r="I89" s="526" t="s">
        <v>33</v>
      </c>
      <c r="J89" s="520" t="s">
        <v>39</v>
      </c>
      <c r="K89" s="519" t="s">
        <v>33</v>
      </c>
      <c r="L89" s="526" t="s">
        <v>39</v>
      </c>
      <c r="M89" s="526" t="s">
        <v>33</v>
      </c>
      <c r="N89" s="520" t="s">
        <v>39</v>
      </c>
      <c r="O89" s="519" t="s">
        <v>33</v>
      </c>
      <c r="P89" s="526" t="s">
        <v>39</v>
      </c>
      <c r="Q89" s="526" t="s">
        <v>33</v>
      </c>
      <c r="R89" s="520" t="s">
        <v>39</v>
      </c>
      <c r="S89" s="519" t="s">
        <v>33</v>
      </c>
      <c r="T89" s="526" t="s">
        <v>39</v>
      </c>
      <c r="U89" s="526" t="s">
        <v>33</v>
      </c>
      <c r="V89" s="520" t="s">
        <v>39</v>
      </c>
      <c r="W89" s="519" t="s">
        <v>33</v>
      </c>
      <c r="X89" s="526" t="s">
        <v>39</v>
      </c>
      <c r="Y89" s="519" t="s">
        <v>33</v>
      </c>
      <c r="Z89" s="520" t="s">
        <v>39</v>
      </c>
      <c r="AA89" s="526" t="s">
        <v>33</v>
      </c>
      <c r="AB89" s="520" t="s">
        <v>39</v>
      </c>
      <c r="AC89" s="519" t="s">
        <v>33</v>
      </c>
      <c r="AD89" s="526" t="s">
        <v>39</v>
      </c>
      <c r="AE89" s="526" t="s">
        <v>33</v>
      </c>
      <c r="AF89" s="520" t="s">
        <v>39</v>
      </c>
      <c r="AG89" s="519" t="s">
        <v>33</v>
      </c>
      <c r="AH89" s="526" t="s">
        <v>39</v>
      </c>
      <c r="AI89" s="526" t="s">
        <v>33</v>
      </c>
      <c r="AJ89" s="520" t="s">
        <v>39</v>
      </c>
      <c r="AK89" s="519" t="s">
        <v>33</v>
      </c>
      <c r="AL89" s="526" t="s">
        <v>39</v>
      </c>
      <c r="AM89" s="519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50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521" t="s">
        <v>101</v>
      </c>
      <c r="D100" s="239">
        <v>2918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522" t="s">
        <v>102</v>
      </c>
      <c r="D101" s="195">
        <v>875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52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519" t="s">
        <v>33</v>
      </c>
      <c r="F106" s="520" t="s">
        <v>39</v>
      </c>
      <c r="G106" s="519" t="s">
        <v>33</v>
      </c>
      <c r="H106" s="520" t="s">
        <v>39</v>
      </c>
      <c r="I106" s="519" t="s">
        <v>33</v>
      </c>
      <c r="J106" s="520" t="s">
        <v>39</v>
      </c>
      <c r="K106" s="519" t="s">
        <v>33</v>
      </c>
      <c r="L106" s="520" t="s">
        <v>39</v>
      </c>
      <c r="M106" s="519" t="s">
        <v>33</v>
      </c>
      <c r="N106" s="520" t="s">
        <v>39</v>
      </c>
      <c r="O106" s="519" t="s">
        <v>33</v>
      </c>
      <c r="P106" s="520" t="s">
        <v>39</v>
      </c>
      <c r="Q106" s="519" t="s">
        <v>33</v>
      </c>
      <c r="R106" s="520" t="s">
        <v>39</v>
      </c>
      <c r="S106" s="519" t="s">
        <v>33</v>
      </c>
      <c r="T106" s="520" t="s">
        <v>39</v>
      </c>
      <c r="U106" s="519" t="s">
        <v>33</v>
      </c>
      <c r="V106" s="520" t="s">
        <v>39</v>
      </c>
      <c r="W106" s="519" t="s">
        <v>33</v>
      </c>
      <c r="X106" s="520" t="s">
        <v>39</v>
      </c>
      <c r="Y106" s="519" t="s">
        <v>33</v>
      </c>
      <c r="Z106" s="520" t="s">
        <v>39</v>
      </c>
      <c r="AA106" s="519" t="s">
        <v>33</v>
      </c>
      <c r="AB106" s="520" t="s">
        <v>39</v>
      </c>
      <c r="AC106" s="519" t="s">
        <v>33</v>
      </c>
      <c r="AD106" s="526" t="s">
        <v>39</v>
      </c>
      <c r="AE106" s="526" t="s">
        <v>33</v>
      </c>
      <c r="AF106" s="520" t="s">
        <v>39</v>
      </c>
      <c r="AG106" s="519" t="s">
        <v>33</v>
      </c>
      <c r="AH106" s="526" t="s">
        <v>39</v>
      </c>
      <c r="AI106" s="526" t="s">
        <v>33</v>
      </c>
      <c r="AJ106" s="520" t="s">
        <v>39</v>
      </c>
      <c r="AK106" s="519" t="s">
        <v>33</v>
      </c>
      <c r="AL106" s="526" t="s">
        <v>39</v>
      </c>
      <c r="AM106" s="519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510" t="s">
        <v>33</v>
      </c>
      <c r="F112" s="515" t="s">
        <v>39</v>
      </c>
      <c r="G112" s="274" t="s">
        <v>33</v>
      </c>
      <c r="H112" s="515" t="s">
        <v>39</v>
      </c>
      <c r="I112" s="274" t="s">
        <v>33</v>
      </c>
      <c r="J112" s="515" t="s">
        <v>39</v>
      </c>
      <c r="K112" s="274" t="s">
        <v>33</v>
      </c>
      <c r="L112" s="515" t="s">
        <v>39</v>
      </c>
      <c r="M112" s="274" t="s">
        <v>33</v>
      </c>
      <c r="N112" s="515" t="s">
        <v>39</v>
      </c>
      <c r="O112" s="274" t="s">
        <v>33</v>
      </c>
      <c r="P112" s="515" t="s">
        <v>39</v>
      </c>
      <c r="Q112" s="274" t="s">
        <v>33</v>
      </c>
      <c r="R112" s="515" t="s">
        <v>39</v>
      </c>
      <c r="S112" s="274" t="s">
        <v>33</v>
      </c>
      <c r="T112" s="515" t="s">
        <v>39</v>
      </c>
      <c r="U112" s="275" t="s">
        <v>33</v>
      </c>
      <c r="V112" s="515" t="s">
        <v>39</v>
      </c>
      <c r="W112" s="275" t="s">
        <v>33</v>
      </c>
      <c r="X112" s="601"/>
      <c r="Y112" s="276" t="s">
        <v>124</v>
      </c>
      <c r="Z112" s="277" t="s">
        <v>125</v>
      </c>
      <c r="AA112" s="512" t="s">
        <v>126</v>
      </c>
      <c r="AB112" s="508" t="s">
        <v>127</v>
      </c>
      <c r="AC112" s="279" t="s">
        <v>128</v>
      </c>
      <c r="AD112" s="280" t="s">
        <v>129</v>
      </c>
      <c r="AE112" s="281" t="s">
        <v>130</v>
      </c>
      <c r="AF112" s="508" t="s">
        <v>131</v>
      </c>
      <c r="AG112" s="282" t="s">
        <v>132</v>
      </c>
      <c r="AH112" s="508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59</v>
      </c>
      <c r="D113" s="101">
        <f>SUM(F113+H113+J113+L113+N113+P113+R113+T113+V113)</f>
        <v>29</v>
      </c>
      <c r="E113" s="31">
        <f>SUM(G113+I113+K113+M113+O113+Q113+S113+U113+W113)</f>
        <v>30</v>
      </c>
      <c r="F113" s="181">
        <v>2</v>
      </c>
      <c r="G113" s="283"/>
      <c r="H113" s="180">
        <v>1</v>
      </c>
      <c r="I113" s="183">
        <v>4</v>
      </c>
      <c r="J113" s="181">
        <v>5</v>
      </c>
      <c r="K113" s="283">
        <v>10</v>
      </c>
      <c r="L113" s="180">
        <v>5</v>
      </c>
      <c r="M113" s="183">
        <v>6</v>
      </c>
      <c r="N113" s="181">
        <v>14</v>
      </c>
      <c r="O113" s="283">
        <v>7</v>
      </c>
      <c r="P113" s="180">
        <v>1</v>
      </c>
      <c r="Q113" s="183"/>
      <c r="R113" s="181">
        <v>1</v>
      </c>
      <c r="S113" s="283">
        <v>3</v>
      </c>
      <c r="T113" s="180"/>
      <c r="U113" s="183"/>
      <c r="V113" s="181"/>
      <c r="W113" s="284"/>
      <c r="X113" s="182"/>
      <c r="Y113" s="285">
        <v>48</v>
      </c>
      <c r="Z113" s="180">
        <v>11</v>
      </c>
      <c r="AA113" s="286"/>
      <c r="AB113" s="287"/>
      <c r="AC113" s="284">
        <v>29</v>
      </c>
      <c r="AD113" s="288">
        <v>30</v>
      </c>
      <c r="AE113" s="285"/>
      <c r="AF113" s="184"/>
      <c r="AG113" s="184">
        <v>56</v>
      </c>
      <c r="AH113" s="184"/>
      <c r="AI113" s="184">
        <v>3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356</v>
      </c>
      <c r="D114" s="290">
        <f>SUM(F114+H114+J114+L114+N114+P114+R114+T114+V114)</f>
        <v>264</v>
      </c>
      <c r="E114" s="291">
        <f>SUM(G114+I114+K114+M114+O114+Q114+S114+U114+W114)</f>
        <v>92</v>
      </c>
      <c r="F114" s="292">
        <v>2</v>
      </c>
      <c r="G114" s="293"/>
      <c r="H114" s="294">
        <v>32</v>
      </c>
      <c r="I114" s="295">
        <v>12</v>
      </c>
      <c r="J114" s="292">
        <v>66</v>
      </c>
      <c r="K114" s="293">
        <v>16</v>
      </c>
      <c r="L114" s="294">
        <v>82</v>
      </c>
      <c r="M114" s="295">
        <v>30</v>
      </c>
      <c r="N114" s="292">
        <v>41</v>
      </c>
      <c r="O114" s="293">
        <v>15</v>
      </c>
      <c r="P114" s="294">
        <v>31</v>
      </c>
      <c r="Q114" s="295">
        <v>12</v>
      </c>
      <c r="R114" s="292">
        <v>4</v>
      </c>
      <c r="S114" s="293">
        <v>5</v>
      </c>
      <c r="T114" s="294">
        <v>4</v>
      </c>
      <c r="U114" s="295">
        <v>2</v>
      </c>
      <c r="V114" s="292">
        <v>2</v>
      </c>
      <c r="W114" s="296"/>
      <c r="X114" s="297"/>
      <c r="Y114" s="298"/>
      <c r="Z114" s="299"/>
      <c r="AA114" s="300">
        <v>154</v>
      </c>
      <c r="AB114" s="300">
        <v>202</v>
      </c>
      <c r="AC114" s="297">
        <v>264</v>
      </c>
      <c r="AD114" s="301">
        <v>92</v>
      </c>
      <c r="AE114" s="302"/>
      <c r="AF114" s="303"/>
      <c r="AG114" s="303">
        <v>235</v>
      </c>
      <c r="AH114" s="303"/>
      <c r="AI114" s="303">
        <v>121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516" t="s">
        <v>12</v>
      </c>
      <c r="G117" s="516" t="s">
        <v>13</v>
      </c>
      <c r="H117" s="516" t="s">
        <v>14</v>
      </c>
      <c r="I117" s="516" t="s">
        <v>138</v>
      </c>
      <c r="J117" s="516" t="s">
        <v>139</v>
      </c>
      <c r="K117" s="516" t="s">
        <v>140</v>
      </c>
      <c r="L117" s="516" t="s">
        <v>141</v>
      </c>
      <c r="M117" s="274" t="s">
        <v>142</v>
      </c>
      <c r="N117" s="515" t="s">
        <v>32</v>
      </c>
      <c r="O117" s="519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>
        <v>1</v>
      </c>
      <c r="I118" s="38"/>
      <c r="J118" s="38"/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52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508" t="s">
        <v>163</v>
      </c>
      <c r="F137" s="50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508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511" t="s">
        <v>52</v>
      </c>
      <c r="E141" s="513" t="s">
        <v>171</v>
      </c>
      <c r="F141" s="514" t="s">
        <v>172</v>
      </c>
      <c r="G141" s="545"/>
      <c r="H141" s="513" t="s">
        <v>173</v>
      </c>
      <c r="I141" s="525" t="s">
        <v>174</v>
      </c>
      <c r="J141" s="514" t="s">
        <v>175</v>
      </c>
      <c r="K141" s="513" t="s">
        <v>173</v>
      </c>
      <c r="L141" s="525" t="s">
        <v>174</v>
      </c>
      <c r="M141" s="51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508" t="s">
        <v>5</v>
      </c>
      <c r="D145" s="508" t="s">
        <v>181</v>
      </c>
      <c r="E145" s="515" t="s">
        <v>182</v>
      </c>
      <c r="F145" s="51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52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173</v>
      </c>
      <c r="D149" s="47">
        <v>173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511" t="s">
        <v>195</v>
      </c>
      <c r="E154" s="515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515" t="s">
        <v>39</v>
      </c>
      <c r="G164" s="519" t="s">
        <v>33</v>
      </c>
      <c r="H164" s="515" t="s">
        <v>39</v>
      </c>
      <c r="I164" s="519" t="s">
        <v>33</v>
      </c>
      <c r="J164" s="515" t="s">
        <v>39</v>
      </c>
      <c r="K164" s="519" t="s">
        <v>33</v>
      </c>
      <c r="L164" s="515" t="s">
        <v>39</v>
      </c>
      <c r="M164" s="526" t="s">
        <v>33</v>
      </c>
      <c r="N164" s="515" t="s">
        <v>39</v>
      </c>
      <c r="O164" s="519" t="s">
        <v>33</v>
      </c>
      <c r="P164" s="515" t="s">
        <v>39</v>
      </c>
      <c r="Q164" s="526" t="s">
        <v>33</v>
      </c>
      <c r="R164" s="515" t="s">
        <v>39</v>
      </c>
      <c r="S164" s="519" t="s">
        <v>33</v>
      </c>
      <c r="T164" s="515" t="s">
        <v>39</v>
      </c>
      <c r="U164" s="526" t="s">
        <v>33</v>
      </c>
      <c r="V164" s="515" t="s">
        <v>39</v>
      </c>
      <c r="W164" s="519" t="s">
        <v>33</v>
      </c>
      <c r="X164" s="515" t="s">
        <v>39</v>
      </c>
      <c r="Y164" s="526" t="s">
        <v>33</v>
      </c>
      <c r="Z164" s="515" t="s">
        <v>39</v>
      </c>
      <c r="AA164" s="519" t="s">
        <v>33</v>
      </c>
      <c r="AB164" s="515" t="s">
        <v>39</v>
      </c>
      <c r="AC164" s="519" t="s">
        <v>33</v>
      </c>
      <c r="AD164" s="515" t="s">
        <v>39</v>
      </c>
      <c r="AE164" s="519" t="s">
        <v>33</v>
      </c>
      <c r="AF164" s="515" t="s">
        <v>39</v>
      </c>
      <c r="AG164" s="519" t="s">
        <v>33</v>
      </c>
      <c r="AH164" s="515" t="s">
        <v>39</v>
      </c>
      <c r="AI164" s="519" t="s">
        <v>33</v>
      </c>
      <c r="AJ164" s="515" t="s">
        <v>39</v>
      </c>
      <c r="AK164" s="519" t="s">
        <v>33</v>
      </c>
      <c r="AL164" s="515" t="s">
        <v>39</v>
      </c>
      <c r="AM164" s="51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510" t="s">
        <v>33</v>
      </c>
      <c r="G172" s="515" t="s">
        <v>39</v>
      </c>
      <c r="H172" s="274" t="s">
        <v>33</v>
      </c>
      <c r="I172" s="515" t="s">
        <v>39</v>
      </c>
      <c r="J172" s="274" t="s">
        <v>33</v>
      </c>
      <c r="K172" s="515" t="s">
        <v>39</v>
      </c>
      <c r="L172" s="274" t="s">
        <v>33</v>
      </c>
      <c r="M172" s="515" t="s">
        <v>39</v>
      </c>
      <c r="N172" s="274" t="s">
        <v>33</v>
      </c>
      <c r="O172" s="515" t="s">
        <v>39</v>
      </c>
      <c r="P172" s="274" t="s">
        <v>33</v>
      </c>
      <c r="Q172" s="515" t="s">
        <v>39</v>
      </c>
      <c r="R172" s="274" t="s">
        <v>33</v>
      </c>
      <c r="S172" s="515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517" t="s">
        <v>33</v>
      </c>
      <c r="E187" s="515" t="s">
        <v>39</v>
      </c>
      <c r="F187" s="274" t="s">
        <v>33</v>
      </c>
      <c r="G187" s="515" t="s">
        <v>39</v>
      </c>
      <c r="H187" s="274" t="s">
        <v>33</v>
      </c>
      <c r="I187" s="515" t="s">
        <v>39</v>
      </c>
      <c r="J187" s="274" t="s">
        <v>33</v>
      </c>
      <c r="K187" s="515" t="s">
        <v>39</v>
      </c>
      <c r="L187" s="519" t="s">
        <v>33</v>
      </c>
      <c r="M187" s="515" t="s">
        <v>39</v>
      </c>
      <c r="N187" s="519" t="s">
        <v>33</v>
      </c>
      <c r="O187" s="515" t="s">
        <v>39</v>
      </c>
      <c r="P187" s="519" t="s">
        <v>33</v>
      </c>
      <c r="Q187" s="515" t="s">
        <v>39</v>
      </c>
      <c r="R187" s="274" t="s">
        <v>33</v>
      </c>
      <c r="S187" s="51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509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506" t="s">
        <v>39</v>
      </c>
      <c r="F192" s="452" t="s">
        <v>33</v>
      </c>
      <c r="G192" s="506" t="s">
        <v>39</v>
      </c>
      <c r="H192" s="452" t="s">
        <v>33</v>
      </c>
      <c r="I192" s="453" t="s">
        <v>39</v>
      </c>
      <c r="J192" s="454" t="s">
        <v>33</v>
      </c>
      <c r="K192" s="506" t="s">
        <v>39</v>
      </c>
      <c r="L192" s="507" t="s">
        <v>33</v>
      </c>
      <c r="M192" s="456" t="s">
        <v>237</v>
      </c>
      <c r="N192" s="504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27</v>
      </c>
      <c r="C193" s="459">
        <f t="shared" ref="C193:D198" si="21">+E193+G193+I193+K193</f>
        <v>14</v>
      </c>
      <c r="D193" s="460">
        <f t="shared" si="21"/>
        <v>13</v>
      </c>
      <c r="E193" s="461">
        <f t="shared" ref="E193:O193" si="22">SUM(E194:E198)</f>
        <v>1</v>
      </c>
      <c r="F193" s="462">
        <f t="shared" si="22"/>
        <v>0</v>
      </c>
      <c r="G193" s="461">
        <f t="shared" si="22"/>
        <v>3</v>
      </c>
      <c r="H193" s="462">
        <f t="shared" si="22"/>
        <v>1</v>
      </c>
      <c r="I193" s="461">
        <f t="shared" si="22"/>
        <v>1</v>
      </c>
      <c r="J193" s="463">
        <f t="shared" si="22"/>
        <v>2</v>
      </c>
      <c r="K193" s="464">
        <f t="shared" si="22"/>
        <v>9</v>
      </c>
      <c r="L193" s="465">
        <f t="shared" si="22"/>
        <v>10</v>
      </c>
      <c r="M193" s="466">
        <f t="shared" si="22"/>
        <v>23</v>
      </c>
      <c r="N193" s="462">
        <f t="shared" si="22"/>
        <v>7</v>
      </c>
      <c r="O193" s="467">
        <f t="shared" si="22"/>
        <v>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26</v>
      </c>
      <c r="C194" s="469">
        <f t="shared" si="21"/>
        <v>14</v>
      </c>
      <c r="D194" s="470">
        <f t="shared" si="21"/>
        <v>12</v>
      </c>
      <c r="E194" s="471">
        <v>1</v>
      </c>
      <c r="F194" s="472"/>
      <c r="G194" s="471">
        <v>3</v>
      </c>
      <c r="H194" s="472">
        <v>1</v>
      </c>
      <c r="I194" s="471">
        <v>1</v>
      </c>
      <c r="J194" s="473">
        <v>2</v>
      </c>
      <c r="K194" s="471">
        <v>9</v>
      </c>
      <c r="L194" s="474">
        <v>9</v>
      </c>
      <c r="M194" s="475">
        <v>22</v>
      </c>
      <c r="N194" s="472">
        <v>7</v>
      </c>
      <c r="O194" s="476">
        <v>3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1</v>
      </c>
      <c r="C195" s="478">
        <f t="shared" si="21"/>
        <v>0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/>
      <c r="L195" s="483">
        <v>1</v>
      </c>
      <c r="M195" s="484">
        <v>1</v>
      </c>
      <c r="N195" s="481"/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19088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topLeftCell="A151"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",[12]NOMBRE!B2," - ","( ",[12]NOMBRE!C2,[12]NOMBRE!D2,[12]NOMBRE!E2,[12]NOMBRE!F2,[12]NOMBRE!G2," )")</f>
        <v>COMUNA: RECOLETA - ( 13127 )</v>
      </c>
    </row>
    <row r="3" spans="1:104" x14ac:dyDescent="0.2">
      <c r="A3" s="1" t="str">
        <f>CONCATENATE("ESTABLECIMIENTO/ESTRATEGIA: ",[12]NOMBRE!B3," - ","( ",[12]NOMBRE!C3,[12]NOMBRE!D3,[12]NOMBRE!E3,[12]NOMBRE!F3,[12]NOMBRE!G3,[12]NOMBRE!H3,"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",[12]NOMBRE!B6," - ","( ",[12]NOMBRE!C6,[12]NOMBRE!D6," )")</f>
        <v>MES: NOVIEMBRE - ( 11 )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",[12]NOMBRE!B7)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518" t="s">
        <v>33</v>
      </c>
      <c r="E11" s="513" t="s">
        <v>32</v>
      </c>
      <c r="F11" s="514" t="s">
        <v>33</v>
      </c>
      <c r="G11" s="513" t="s">
        <v>32</v>
      </c>
      <c r="H11" s="514" t="s">
        <v>33</v>
      </c>
      <c r="I11" s="513" t="s">
        <v>32</v>
      </c>
      <c r="J11" s="514" t="s">
        <v>33</v>
      </c>
      <c r="K11" s="513" t="s">
        <v>32</v>
      </c>
      <c r="L11" s="514" t="s">
        <v>33</v>
      </c>
      <c r="M11" s="513" t="s">
        <v>32</v>
      </c>
      <c r="N11" s="514" t="s">
        <v>33</v>
      </c>
      <c r="O11" s="513" t="s">
        <v>32</v>
      </c>
      <c r="P11" s="514" t="s">
        <v>33</v>
      </c>
      <c r="Q11" s="513" t="s">
        <v>32</v>
      </c>
      <c r="R11" s="514" t="s">
        <v>33</v>
      </c>
      <c r="S11" s="513" t="s">
        <v>32</v>
      </c>
      <c r="T11" s="514" t="s">
        <v>33</v>
      </c>
      <c r="U11" s="513" t="s">
        <v>32</v>
      </c>
      <c r="V11" s="514" t="s">
        <v>33</v>
      </c>
      <c r="W11" s="513" t="s">
        <v>32</v>
      </c>
      <c r="X11" s="514" t="s">
        <v>33</v>
      </c>
      <c r="Y11" s="513" t="s">
        <v>32</v>
      </c>
      <c r="Z11" s="514" t="s">
        <v>33</v>
      </c>
      <c r="AA11" s="513" t="s">
        <v>32</v>
      </c>
      <c r="AB11" s="514" t="s">
        <v>33</v>
      </c>
      <c r="AC11" s="513" t="s">
        <v>32</v>
      </c>
      <c r="AD11" s="514" t="s">
        <v>33</v>
      </c>
      <c r="AE11" s="513" t="s">
        <v>32</v>
      </c>
      <c r="AF11" s="514" t="s">
        <v>33</v>
      </c>
      <c r="AG11" s="525" t="s">
        <v>32</v>
      </c>
      <c r="AH11" s="528" t="s">
        <v>33</v>
      </c>
      <c r="AI11" s="513" t="s">
        <v>32</v>
      </c>
      <c r="AJ11" s="514" t="s">
        <v>33</v>
      </c>
      <c r="AK11" s="525" t="s">
        <v>32</v>
      </c>
      <c r="AL11" s="514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519" t="s">
        <v>33</v>
      </c>
      <c r="E18" s="515" t="s">
        <v>39</v>
      </c>
      <c r="F18" s="519" t="s">
        <v>33</v>
      </c>
      <c r="G18" s="515" t="s">
        <v>39</v>
      </c>
      <c r="H18" s="519" t="s">
        <v>33</v>
      </c>
      <c r="I18" s="515" t="s">
        <v>39</v>
      </c>
      <c r="J18" s="519" t="s">
        <v>33</v>
      </c>
      <c r="K18" s="515" t="s">
        <v>39</v>
      </c>
      <c r="L18" s="519" t="s">
        <v>33</v>
      </c>
      <c r="M18" s="515" t="s">
        <v>39</v>
      </c>
      <c r="N18" s="519" t="s">
        <v>33</v>
      </c>
      <c r="O18" s="515" t="s">
        <v>39</v>
      </c>
      <c r="P18" s="519" t="s">
        <v>33</v>
      </c>
      <c r="Q18" s="515" t="s">
        <v>39</v>
      </c>
      <c r="R18" s="519" t="s">
        <v>33</v>
      </c>
      <c r="S18" s="515" t="s">
        <v>39</v>
      </c>
      <c r="T18" s="519" t="s">
        <v>33</v>
      </c>
      <c r="U18" s="515" t="s">
        <v>39</v>
      </c>
      <c r="V18" s="519" t="s">
        <v>33</v>
      </c>
      <c r="W18" s="515" t="s">
        <v>39</v>
      </c>
      <c r="X18" s="519" t="s">
        <v>33</v>
      </c>
      <c r="Y18" s="515" t="s">
        <v>39</v>
      </c>
      <c r="Z18" s="519" t="s">
        <v>33</v>
      </c>
      <c r="AA18" s="515" t="s">
        <v>39</v>
      </c>
      <c r="AB18" s="519" t="s">
        <v>33</v>
      </c>
      <c r="AC18" s="515" t="s">
        <v>39</v>
      </c>
      <c r="AD18" s="519" t="s">
        <v>33</v>
      </c>
      <c r="AE18" s="515" t="s">
        <v>39</v>
      </c>
      <c r="AF18" s="519" t="s">
        <v>33</v>
      </c>
      <c r="AG18" s="515" t="s">
        <v>39</v>
      </c>
      <c r="AH18" s="519" t="s">
        <v>33</v>
      </c>
      <c r="AI18" s="515" t="s">
        <v>39</v>
      </c>
      <c r="AJ18" s="519" t="s">
        <v>33</v>
      </c>
      <c r="AK18" s="515" t="s">
        <v>39</v>
      </c>
      <c r="AL18" s="519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7089</v>
      </c>
      <c r="C19" s="76">
        <f t="shared" ref="C19:D22" si="1">SUM(E19+G19+I19+K19+M19+O19+Q19+S19+U19+W19+Y19+AA19+AC19+AE19+AG19+AI19+AK19)</f>
        <v>3209</v>
      </c>
      <c r="D19" s="77">
        <f t="shared" si="1"/>
        <v>3880</v>
      </c>
      <c r="E19" s="78">
        <v>503</v>
      </c>
      <c r="F19" s="79">
        <v>462</v>
      </c>
      <c r="G19" s="78">
        <v>313</v>
      </c>
      <c r="H19" s="79">
        <v>318</v>
      </c>
      <c r="I19" s="78">
        <v>229</v>
      </c>
      <c r="J19" s="80">
        <v>214</v>
      </c>
      <c r="K19" s="78">
        <v>257</v>
      </c>
      <c r="L19" s="80">
        <v>270</v>
      </c>
      <c r="M19" s="78">
        <v>229</v>
      </c>
      <c r="N19" s="80">
        <v>307</v>
      </c>
      <c r="O19" s="81">
        <v>215</v>
      </c>
      <c r="P19" s="80">
        <v>304</v>
      </c>
      <c r="Q19" s="81">
        <v>246</v>
      </c>
      <c r="R19" s="80">
        <v>232</v>
      </c>
      <c r="S19" s="81">
        <v>166</v>
      </c>
      <c r="T19" s="80">
        <v>220</v>
      </c>
      <c r="U19" s="81">
        <v>154</v>
      </c>
      <c r="V19" s="80">
        <v>178</v>
      </c>
      <c r="W19" s="81">
        <v>161</v>
      </c>
      <c r="X19" s="80">
        <v>221</v>
      </c>
      <c r="Y19" s="81">
        <v>152</v>
      </c>
      <c r="Z19" s="80">
        <v>213</v>
      </c>
      <c r="AA19" s="81">
        <v>125</v>
      </c>
      <c r="AB19" s="80">
        <v>200</v>
      </c>
      <c r="AC19" s="81">
        <v>103</v>
      </c>
      <c r="AD19" s="80">
        <v>152</v>
      </c>
      <c r="AE19" s="81">
        <v>91</v>
      </c>
      <c r="AF19" s="80">
        <v>138</v>
      </c>
      <c r="AG19" s="81">
        <v>100</v>
      </c>
      <c r="AH19" s="80">
        <v>129</v>
      </c>
      <c r="AI19" s="81">
        <v>64</v>
      </c>
      <c r="AJ19" s="80">
        <v>132</v>
      </c>
      <c r="AK19" s="81">
        <v>101</v>
      </c>
      <c r="AL19" s="80">
        <v>190</v>
      </c>
      <c r="AM19" s="82">
        <v>6653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29</v>
      </c>
      <c r="C20" s="76">
        <f t="shared" si="1"/>
        <v>12</v>
      </c>
      <c r="D20" s="84">
        <f t="shared" si="1"/>
        <v>17</v>
      </c>
      <c r="E20" s="45">
        <v>0</v>
      </c>
      <c r="F20" s="85">
        <v>0</v>
      </c>
      <c r="G20" s="45">
        <v>0</v>
      </c>
      <c r="H20" s="85">
        <v>0</v>
      </c>
      <c r="I20" s="45">
        <v>0</v>
      </c>
      <c r="J20" s="46">
        <v>0</v>
      </c>
      <c r="K20" s="45">
        <v>1</v>
      </c>
      <c r="L20" s="46">
        <v>0</v>
      </c>
      <c r="M20" s="45">
        <v>0</v>
      </c>
      <c r="N20" s="46">
        <v>1</v>
      </c>
      <c r="O20" s="86">
        <v>0</v>
      </c>
      <c r="P20" s="46">
        <v>2</v>
      </c>
      <c r="Q20" s="86">
        <v>0</v>
      </c>
      <c r="R20" s="46">
        <v>0</v>
      </c>
      <c r="S20" s="86">
        <v>1</v>
      </c>
      <c r="T20" s="46">
        <v>1</v>
      </c>
      <c r="U20" s="86">
        <v>1</v>
      </c>
      <c r="V20" s="46">
        <v>0</v>
      </c>
      <c r="W20" s="86">
        <v>0</v>
      </c>
      <c r="X20" s="46">
        <v>2</v>
      </c>
      <c r="Y20" s="86">
        <v>1</v>
      </c>
      <c r="Z20" s="46">
        <v>2</v>
      </c>
      <c r="AA20" s="86">
        <v>1</v>
      </c>
      <c r="AB20" s="46">
        <v>1</v>
      </c>
      <c r="AC20" s="86">
        <v>2</v>
      </c>
      <c r="AD20" s="46">
        <v>0</v>
      </c>
      <c r="AE20" s="86">
        <v>1</v>
      </c>
      <c r="AF20" s="46">
        <v>0</v>
      </c>
      <c r="AG20" s="86">
        <v>2</v>
      </c>
      <c r="AH20" s="46">
        <v>0</v>
      </c>
      <c r="AI20" s="86">
        <v>1</v>
      </c>
      <c r="AJ20" s="46">
        <v>2</v>
      </c>
      <c r="AK20" s="86">
        <v>1</v>
      </c>
      <c r="AL20" s="46">
        <v>6</v>
      </c>
      <c r="AM20" s="87">
        <v>28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518" t="s">
        <v>33</v>
      </c>
      <c r="E26" s="527" t="s">
        <v>39</v>
      </c>
      <c r="F26" s="514" t="s">
        <v>33</v>
      </c>
      <c r="G26" s="527" t="s">
        <v>39</v>
      </c>
      <c r="H26" s="514" t="s">
        <v>33</v>
      </c>
      <c r="I26" s="527" t="s">
        <v>39</v>
      </c>
      <c r="J26" s="514" t="s">
        <v>33</v>
      </c>
      <c r="K26" s="527" t="s">
        <v>39</v>
      </c>
      <c r="L26" s="514" t="s">
        <v>33</v>
      </c>
      <c r="M26" s="527" t="s">
        <v>39</v>
      </c>
      <c r="N26" s="514" t="s">
        <v>33</v>
      </c>
      <c r="O26" s="527" t="s">
        <v>39</v>
      </c>
      <c r="P26" s="514" t="s">
        <v>33</v>
      </c>
      <c r="Q26" s="527" t="s">
        <v>39</v>
      </c>
      <c r="R26" s="514" t="s">
        <v>33</v>
      </c>
      <c r="S26" s="527" t="s">
        <v>39</v>
      </c>
      <c r="T26" s="514" t="s">
        <v>33</v>
      </c>
      <c r="U26" s="527" t="s">
        <v>39</v>
      </c>
      <c r="V26" s="514" t="s">
        <v>33</v>
      </c>
      <c r="W26" s="527" t="s">
        <v>39</v>
      </c>
      <c r="X26" s="514" t="s">
        <v>33</v>
      </c>
      <c r="Y26" s="527" t="s">
        <v>39</v>
      </c>
      <c r="Z26" s="514" t="s">
        <v>33</v>
      </c>
      <c r="AA26" s="527" t="s">
        <v>39</v>
      </c>
      <c r="AB26" s="514" t="s">
        <v>33</v>
      </c>
      <c r="AC26" s="527" t="s">
        <v>39</v>
      </c>
      <c r="AD26" s="514" t="s">
        <v>33</v>
      </c>
      <c r="AE26" s="527" t="s">
        <v>39</v>
      </c>
      <c r="AF26" s="514" t="s">
        <v>33</v>
      </c>
      <c r="AG26" s="527" t="s">
        <v>39</v>
      </c>
      <c r="AH26" s="514" t="s">
        <v>33</v>
      </c>
      <c r="AI26" s="527" t="s">
        <v>39</v>
      </c>
      <c r="AJ26" s="514" t="s">
        <v>33</v>
      </c>
      <c r="AK26" s="527" t="s">
        <v>39</v>
      </c>
      <c r="AL26" s="514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518" t="s">
        <v>33</v>
      </c>
      <c r="E36" s="520" t="s">
        <v>39</v>
      </c>
      <c r="F36" s="519" t="s">
        <v>33</v>
      </c>
      <c r="G36" s="520" t="s">
        <v>39</v>
      </c>
      <c r="H36" s="519" t="s">
        <v>33</v>
      </c>
      <c r="I36" s="520" t="s">
        <v>39</v>
      </c>
      <c r="J36" s="519" t="s">
        <v>33</v>
      </c>
      <c r="K36" s="520" t="s">
        <v>39</v>
      </c>
      <c r="L36" s="519" t="s">
        <v>33</v>
      </c>
      <c r="M36" s="520" t="s">
        <v>39</v>
      </c>
      <c r="N36" s="519" t="s">
        <v>33</v>
      </c>
      <c r="O36" s="520" t="s">
        <v>39</v>
      </c>
      <c r="P36" s="519" t="s">
        <v>33</v>
      </c>
      <c r="Q36" s="520" t="s">
        <v>39</v>
      </c>
      <c r="R36" s="519" t="s">
        <v>33</v>
      </c>
      <c r="S36" s="520" t="s">
        <v>39</v>
      </c>
      <c r="T36" s="519" t="s">
        <v>33</v>
      </c>
      <c r="U36" s="520" t="s">
        <v>39</v>
      </c>
      <c r="V36" s="519" t="s">
        <v>33</v>
      </c>
      <c r="W36" s="520" t="s">
        <v>39</v>
      </c>
      <c r="X36" s="519" t="s">
        <v>33</v>
      </c>
      <c r="Y36" s="520" t="s">
        <v>39</v>
      </c>
      <c r="Z36" s="519" t="s">
        <v>33</v>
      </c>
      <c r="AA36" s="520" t="s">
        <v>39</v>
      </c>
      <c r="AB36" s="519" t="s">
        <v>33</v>
      </c>
      <c r="AC36" s="520" t="s">
        <v>39</v>
      </c>
      <c r="AD36" s="519" t="s">
        <v>33</v>
      </c>
      <c r="AE36" s="520" t="s">
        <v>39</v>
      </c>
      <c r="AF36" s="519" t="s">
        <v>33</v>
      </c>
      <c r="AG36" s="520" t="s">
        <v>39</v>
      </c>
      <c r="AH36" s="519" t="s">
        <v>33</v>
      </c>
      <c r="AI36" s="520" t="s">
        <v>39</v>
      </c>
      <c r="AJ36" s="519" t="s">
        <v>33</v>
      </c>
      <c r="AK36" s="520" t="s">
        <v>39</v>
      </c>
      <c r="AL36" s="519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518" t="s">
        <v>33</v>
      </c>
      <c r="E46" s="527" t="s">
        <v>39</v>
      </c>
      <c r="F46" s="514" t="s">
        <v>33</v>
      </c>
      <c r="G46" s="527" t="s">
        <v>39</v>
      </c>
      <c r="H46" s="514" t="s">
        <v>33</v>
      </c>
      <c r="I46" s="527" t="s">
        <v>39</v>
      </c>
      <c r="J46" s="514" t="s">
        <v>33</v>
      </c>
      <c r="K46" s="527" t="s">
        <v>39</v>
      </c>
      <c r="L46" s="514" t="s">
        <v>33</v>
      </c>
      <c r="M46" s="527" t="s">
        <v>39</v>
      </c>
      <c r="N46" s="514" t="s">
        <v>33</v>
      </c>
      <c r="O46" s="527" t="s">
        <v>39</v>
      </c>
      <c r="P46" s="514" t="s">
        <v>33</v>
      </c>
      <c r="Q46" s="527" t="s">
        <v>39</v>
      </c>
      <c r="R46" s="514" t="s">
        <v>33</v>
      </c>
      <c r="S46" s="527" t="s">
        <v>39</v>
      </c>
      <c r="T46" s="514" t="s">
        <v>33</v>
      </c>
      <c r="U46" s="527" t="s">
        <v>39</v>
      </c>
      <c r="V46" s="514" t="s">
        <v>33</v>
      </c>
      <c r="W46" s="527" t="s">
        <v>39</v>
      </c>
      <c r="X46" s="514" t="s">
        <v>33</v>
      </c>
      <c r="Y46" s="527" t="s">
        <v>39</v>
      </c>
      <c r="Z46" s="514" t="s">
        <v>33</v>
      </c>
      <c r="AA46" s="527" t="s">
        <v>39</v>
      </c>
      <c r="AB46" s="514" t="s">
        <v>33</v>
      </c>
      <c r="AC46" s="527" t="s">
        <v>39</v>
      </c>
      <c r="AD46" s="514" t="s">
        <v>33</v>
      </c>
      <c r="AE46" s="527" t="s">
        <v>39</v>
      </c>
      <c r="AF46" s="514" t="s">
        <v>33</v>
      </c>
      <c r="AG46" s="527" t="s">
        <v>39</v>
      </c>
      <c r="AH46" s="514" t="s">
        <v>33</v>
      </c>
      <c r="AI46" s="527" t="s">
        <v>39</v>
      </c>
      <c r="AJ46" s="514" t="s">
        <v>33</v>
      </c>
      <c r="AK46" s="527" t="s">
        <v>39</v>
      </c>
      <c r="AL46" s="514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519" t="s">
        <v>33</v>
      </c>
      <c r="E56" s="114" t="s">
        <v>32</v>
      </c>
      <c r="F56" s="519" t="s">
        <v>33</v>
      </c>
      <c r="G56" s="114" t="s">
        <v>32</v>
      </c>
      <c r="H56" s="519" t="s">
        <v>33</v>
      </c>
      <c r="I56" s="114" t="s">
        <v>32</v>
      </c>
      <c r="J56" s="519" t="s">
        <v>33</v>
      </c>
      <c r="K56" s="114" t="s">
        <v>32</v>
      </c>
      <c r="L56" s="519" t="s">
        <v>33</v>
      </c>
      <c r="M56" s="114" t="s">
        <v>32</v>
      </c>
      <c r="N56" s="519" t="s">
        <v>33</v>
      </c>
      <c r="O56" s="114" t="s">
        <v>32</v>
      </c>
      <c r="P56" s="519" t="s">
        <v>33</v>
      </c>
      <c r="Q56" s="114" t="s">
        <v>32</v>
      </c>
      <c r="R56" s="519" t="s">
        <v>33</v>
      </c>
      <c r="S56" s="114" t="s">
        <v>32</v>
      </c>
      <c r="T56" s="519" t="s">
        <v>33</v>
      </c>
      <c r="U56" s="114" t="s">
        <v>32</v>
      </c>
      <c r="V56" s="526" t="s">
        <v>33</v>
      </c>
      <c r="W56" s="114" t="s">
        <v>32</v>
      </c>
      <c r="X56" s="519" t="s">
        <v>33</v>
      </c>
      <c r="Y56" s="114" t="s">
        <v>32</v>
      </c>
      <c r="Z56" s="519" t="s">
        <v>33</v>
      </c>
      <c r="AA56" s="114" t="s">
        <v>32</v>
      </c>
      <c r="AB56" s="519" t="s">
        <v>33</v>
      </c>
      <c r="AC56" s="114" t="s">
        <v>32</v>
      </c>
      <c r="AD56" s="519" t="s">
        <v>33</v>
      </c>
      <c r="AE56" s="114" t="s">
        <v>32</v>
      </c>
      <c r="AF56" s="519" t="s">
        <v>33</v>
      </c>
      <c r="AG56" s="114" t="s">
        <v>32</v>
      </c>
      <c r="AH56" s="519" t="s">
        <v>33</v>
      </c>
      <c r="AI56" s="114" t="s">
        <v>32</v>
      </c>
      <c r="AJ56" s="519" t="s">
        <v>33</v>
      </c>
      <c r="AK56" s="114" t="s">
        <v>32</v>
      </c>
      <c r="AL56" s="519" t="s">
        <v>33</v>
      </c>
      <c r="AM56" s="116" t="s">
        <v>54</v>
      </c>
      <c r="AN56" s="50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5</v>
      </c>
      <c r="C57" s="120">
        <f t="shared" ref="C57:D62" si="9">SUM(E57+G57+I57+K57+M57+O57+Q57+S57+U57+W57+Y57+AA57+AC57+AE57+AG57+AI57+AK57)</f>
        <v>3</v>
      </c>
      <c r="D57" s="31">
        <f t="shared" si="9"/>
        <v>2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1</v>
      </c>
      <c r="P57" s="34">
        <v>1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1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1</v>
      </c>
      <c r="AJ57" s="34">
        <v>0</v>
      </c>
      <c r="AK57" s="102">
        <v>0</v>
      </c>
      <c r="AL57" s="34">
        <v>1</v>
      </c>
      <c r="AM57" s="121">
        <v>5</v>
      </c>
      <c r="AN57" s="122">
        <v>0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76</v>
      </c>
      <c r="C58" s="125">
        <f t="shared" si="9"/>
        <v>44</v>
      </c>
      <c r="D58" s="84">
        <f t="shared" si="9"/>
        <v>32</v>
      </c>
      <c r="E58" s="45">
        <v>19</v>
      </c>
      <c r="F58" s="85">
        <v>17</v>
      </c>
      <c r="G58" s="45">
        <v>1</v>
      </c>
      <c r="H58" s="46">
        <v>0</v>
      </c>
      <c r="I58" s="45">
        <v>0</v>
      </c>
      <c r="J58" s="46">
        <v>0</v>
      </c>
      <c r="K58" s="45">
        <v>1</v>
      </c>
      <c r="L58" s="46">
        <v>0</v>
      </c>
      <c r="M58" s="45">
        <v>3</v>
      </c>
      <c r="N58" s="46">
        <v>1</v>
      </c>
      <c r="O58" s="45">
        <v>2</v>
      </c>
      <c r="P58" s="46">
        <v>2</v>
      </c>
      <c r="Q58" s="45">
        <v>2</v>
      </c>
      <c r="R58" s="46">
        <v>0</v>
      </c>
      <c r="S58" s="45">
        <v>1</v>
      </c>
      <c r="T58" s="46">
        <v>2</v>
      </c>
      <c r="U58" s="45">
        <v>2</v>
      </c>
      <c r="V58" s="50">
        <v>0</v>
      </c>
      <c r="W58" s="45">
        <v>0</v>
      </c>
      <c r="X58" s="46">
        <v>2</v>
      </c>
      <c r="Y58" s="45">
        <v>2</v>
      </c>
      <c r="Z58" s="46">
        <v>0</v>
      </c>
      <c r="AA58" s="45">
        <v>3</v>
      </c>
      <c r="AB58" s="46">
        <v>1</v>
      </c>
      <c r="AC58" s="45">
        <v>2</v>
      </c>
      <c r="AD58" s="46">
        <v>3</v>
      </c>
      <c r="AE58" s="45">
        <v>2</v>
      </c>
      <c r="AF58" s="46">
        <v>0</v>
      </c>
      <c r="AG58" s="45">
        <v>1</v>
      </c>
      <c r="AH58" s="46">
        <v>0</v>
      </c>
      <c r="AI58" s="45">
        <v>1</v>
      </c>
      <c r="AJ58" s="46">
        <v>1</v>
      </c>
      <c r="AK58" s="86">
        <v>2</v>
      </c>
      <c r="AL58" s="46">
        <v>3</v>
      </c>
      <c r="AM58" s="126">
        <v>76</v>
      </c>
      <c r="AN58" s="127">
        <v>0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751</v>
      </c>
      <c r="C59" s="125">
        <f t="shared" si="9"/>
        <v>390</v>
      </c>
      <c r="D59" s="84">
        <f t="shared" si="9"/>
        <v>361</v>
      </c>
      <c r="E59" s="45">
        <v>49</v>
      </c>
      <c r="F59" s="85">
        <v>37</v>
      </c>
      <c r="G59" s="45">
        <v>7</v>
      </c>
      <c r="H59" s="46">
        <v>23</v>
      </c>
      <c r="I59" s="45">
        <v>15</v>
      </c>
      <c r="J59" s="46">
        <v>8</v>
      </c>
      <c r="K59" s="45">
        <v>24</v>
      </c>
      <c r="L59" s="46">
        <v>19</v>
      </c>
      <c r="M59" s="45">
        <v>38</v>
      </c>
      <c r="N59" s="46">
        <v>30</v>
      </c>
      <c r="O59" s="45">
        <v>33</v>
      </c>
      <c r="P59" s="46">
        <v>29</v>
      </c>
      <c r="Q59" s="45">
        <v>45</v>
      </c>
      <c r="R59" s="46">
        <v>27</v>
      </c>
      <c r="S59" s="45">
        <v>29</v>
      </c>
      <c r="T59" s="46">
        <v>31</v>
      </c>
      <c r="U59" s="45">
        <v>27</v>
      </c>
      <c r="V59" s="50">
        <v>17</v>
      </c>
      <c r="W59" s="45">
        <v>27</v>
      </c>
      <c r="X59" s="46">
        <v>14</v>
      </c>
      <c r="Y59" s="45">
        <v>15</v>
      </c>
      <c r="Z59" s="46">
        <v>19</v>
      </c>
      <c r="AA59" s="45">
        <v>19</v>
      </c>
      <c r="AB59" s="46">
        <v>18</v>
      </c>
      <c r="AC59" s="45">
        <v>11</v>
      </c>
      <c r="AD59" s="46">
        <v>11</v>
      </c>
      <c r="AE59" s="45">
        <v>10</v>
      </c>
      <c r="AF59" s="46">
        <v>14</v>
      </c>
      <c r="AG59" s="45">
        <v>15</v>
      </c>
      <c r="AH59" s="46">
        <v>13</v>
      </c>
      <c r="AI59" s="45">
        <v>10</v>
      </c>
      <c r="AJ59" s="46">
        <v>18</v>
      </c>
      <c r="AK59" s="86">
        <v>16</v>
      </c>
      <c r="AL59" s="46">
        <v>33</v>
      </c>
      <c r="AM59" s="126">
        <v>752</v>
      </c>
      <c r="AN59" s="127">
        <v>0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1785</v>
      </c>
      <c r="C60" s="125">
        <f t="shared" si="9"/>
        <v>900</v>
      </c>
      <c r="D60" s="84">
        <f t="shared" si="9"/>
        <v>885</v>
      </c>
      <c r="E60" s="45">
        <v>131</v>
      </c>
      <c r="F60" s="85">
        <v>101</v>
      </c>
      <c r="G60" s="45">
        <v>66</v>
      </c>
      <c r="H60" s="46">
        <v>56</v>
      </c>
      <c r="I60" s="45">
        <v>54</v>
      </c>
      <c r="J60" s="46">
        <v>32</v>
      </c>
      <c r="K60" s="45">
        <v>75</v>
      </c>
      <c r="L60" s="46">
        <v>50</v>
      </c>
      <c r="M60" s="45">
        <v>69</v>
      </c>
      <c r="N60" s="46">
        <v>66</v>
      </c>
      <c r="O60" s="45">
        <v>65</v>
      </c>
      <c r="P60" s="46">
        <v>52</v>
      </c>
      <c r="Q60" s="45">
        <v>72</v>
      </c>
      <c r="R60" s="46">
        <v>44</v>
      </c>
      <c r="S60" s="45">
        <v>51</v>
      </c>
      <c r="T60" s="46">
        <v>49</v>
      </c>
      <c r="U60" s="45">
        <v>40</v>
      </c>
      <c r="V60" s="50">
        <v>40</v>
      </c>
      <c r="W60" s="45">
        <v>41</v>
      </c>
      <c r="X60" s="46">
        <v>53</v>
      </c>
      <c r="Y60" s="45">
        <v>41</v>
      </c>
      <c r="Z60" s="46">
        <v>58</v>
      </c>
      <c r="AA60" s="45">
        <v>39</v>
      </c>
      <c r="AB60" s="46">
        <v>47</v>
      </c>
      <c r="AC60" s="45">
        <v>33</v>
      </c>
      <c r="AD60" s="46">
        <v>35</v>
      </c>
      <c r="AE60" s="45">
        <v>21</v>
      </c>
      <c r="AF60" s="46">
        <v>36</v>
      </c>
      <c r="AG60" s="45">
        <v>46</v>
      </c>
      <c r="AH60" s="46">
        <v>39</v>
      </c>
      <c r="AI60" s="45">
        <v>22</v>
      </c>
      <c r="AJ60" s="46">
        <v>46</v>
      </c>
      <c r="AK60" s="86">
        <v>34</v>
      </c>
      <c r="AL60" s="46">
        <v>81</v>
      </c>
      <c r="AM60" s="126">
        <v>1786</v>
      </c>
      <c r="AN60" s="127">
        <v>0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4483</v>
      </c>
      <c r="C61" s="130">
        <f t="shared" si="9"/>
        <v>1875</v>
      </c>
      <c r="D61" s="131">
        <f t="shared" si="9"/>
        <v>2608</v>
      </c>
      <c r="E61" s="132">
        <v>303</v>
      </c>
      <c r="F61" s="133">
        <v>307</v>
      </c>
      <c r="G61" s="132">
        <v>238</v>
      </c>
      <c r="H61" s="134">
        <v>238</v>
      </c>
      <c r="I61" s="132">
        <v>160</v>
      </c>
      <c r="J61" s="134">
        <v>174</v>
      </c>
      <c r="K61" s="132">
        <v>155</v>
      </c>
      <c r="L61" s="134">
        <v>201</v>
      </c>
      <c r="M61" s="132">
        <v>118</v>
      </c>
      <c r="N61" s="134">
        <v>210</v>
      </c>
      <c r="O61" s="132">
        <v>113</v>
      </c>
      <c r="P61" s="134">
        <v>222</v>
      </c>
      <c r="Q61" s="132">
        <v>125</v>
      </c>
      <c r="R61" s="134">
        <v>160</v>
      </c>
      <c r="S61" s="132">
        <v>86</v>
      </c>
      <c r="T61" s="134">
        <v>137</v>
      </c>
      <c r="U61" s="132">
        <v>85</v>
      </c>
      <c r="V61" s="135">
        <v>120</v>
      </c>
      <c r="W61" s="132">
        <v>93</v>
      </c>
      <c r="X61" s="134">
        <v>153</v>
      </c>
      <c r="Y61" s="132">
        <v>95</v>
      </c>
      <c r="Z61" s="134">
        <v>139</v>
      </c>
      <c r="AA61" s="132">
        <v>65</v>
      </c>
      <c r="AB61" s="134">
        <v>135</v>
      </c>
      <c r="AC61" s="132">
        <v>59</v>
      </c>
      <c r="AD61" s="134">
        <v>102</v>
      </c>
      <c r="AE61" s="132">
        <v>59</v>
      </c>
      <c r="AF61" s="134">
        <v>87</v>
      </c>
      <c r="AG61" s="132">
        <v>40</v>
      </c>
      <c r="AH61" s="134">
        <v>77</v>
      </c>
      <c r="AI61" s="132">
        <v>31</v>
      </c>
      <c r="AJ61" s="134">
        <v>69</v>
      </c>
      <c r="AK61" s="136">
        <v>50</v>
      </c>
      <c r="AL61" s="134">
        <v>77</v>
      </c>
      <c r="AM61" s="137">
        <v>4485</v>
      </c>
      <c r="AN61" s="138">
        <v>0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20</v>
      </c>
      <c r="C62" s="141">
        <f t="shared" si="9"/>
        <v>10</v>
      </c>
      <c r="D62" s="56">
        <f t="shared" si="9"/>
        <v>10</v>
      </c>
      <c r="E62" s="57">
        <v>1</v>
      </c>
      <c r="F62" s="58">
        <v>0</v>
      </c>
      <c r="G62" s="57">
        <v>1</v>
      </c>
      <c r="H62" s="59">
        <v>1</v>
      </c>
      <c r="I62" s="57">
        <v>0</v>
      </c>
      <c r="J62" s="59">
        <v>0</v>
      </c>
      <c r="K62" s="57">
        <v>3</v>
      </c>
      <c r="L62" s="59">
        <v>0</v>
      </c>
      <c r="M62" s="57">
        <v>1</v>
      </c>
      <c r="N62" s="59">
        <v>1</v>
      </c>
      <c r="O62" s="57">
        <v>1</v>
      </c>
      <c r="P62" s="59">
        <v>0</v>
      </c>
      <c r="Q62" s="57">
        <v>2</v>
      </c>
      <c r="R62" s="59">
        <v>1</v>
      </c>
      <c r="S62" s="57">
        <v>0</v>
      </c>
      <c r="T62" s="59">
        <v>2</v>
      </c>
      <c r="U62" s="57">
        <v>1</v>
      </c>
      <c r="V62" s="61">
        <v>1</v>
      </c>
      <c r="W62" s="57">
        <v>0</v>
      </c>
      <c r="X62" s="59">
        <v>1</v>
      </c>
      <c r="Y62" s="57">
        <v>0</v>
      </c>
      <c r="Z62" s="59">
        <v>0</v>
      </c>
      <c r="AA62" s="57">
        <v>0</v>
      </c>
      <c r="AB62" s="59">
        <v>0</v>
      </c>
      <c r="AC62" s="57">
        <v>0</v>
      </c>
      <c r="AD62" s="59">
        <v>1</v>
      </c>
      <c r="AE62" s="57">
        <v>0</v>
      </c>
      <c r="AF62" s="59">
        <v>1</v>
      </c>
      <c r="AG62" s="57">
        <v>0</v>
      </c>
      <c r="AH62" s="59">
        <v>0</v>
      </c>
      <c r="AI62" s="57">
        <v>0</v>
      </c>
      <c r="AJ62" s="59">
        <v>0</v>
      </c>
      <c r="AK62" s="91">
        <v>0</v>
      </c>
      <c r="AL62" s="59">
        <v>1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20" t="s">
        <v>52</v>
      </c>
      <c r="B63" s="144">
        <f t="shared" ref="B63:AL63" si="10">SUM(B57:B62)</f>
        <v>7120</v>
      </c>
      <c r="C63" s="145">
        <f t="shared" si="10"/>
        <v>3222</v>
      </c>
      <c r="D63" s="146">
        <f t="shared" si="10"/>
        <v>3898</v>
      </c>
      <c r="E63" s="147">
        <f t="shared" si="10"/>
        <v>503</v>
      </c>
      <c r="F63" s="148">
        <f t="shared" si="10"/>
        <v>462</v>
      </c>
      <c r="G63" s="147">
        <f t="shared" si="10"/>
        <v>313</v>
      </c>
      <c r="H63" s="149">
        <f t="shared" si="10"/>
        <v>318</v>
      </c>
      <c r="I63" s="147">
        <f t="shared" si="10"/>
        <v>229</v>
      </c>
      <c r="J63" s="149">
        <f t="shared" si="10"/>
        <v>214</v>
      </c>
      <c r="K63" s="147">
        <f t="shared" si="10"/>
        <v>258</v>
      </c>
      <c r="L63" s="149">
        <f t="shared" si="10"/>
        <v>270</v>
      </c>
      <c r="M63" s="147">
        <f t="shared" si="10"/>
        <v>229</v>
      </c>
      <c r="N63" s="149">
        <f t="shared" si="10"/>
        <v>308</v>
      </c>
      <c r="O63" s="147">
        <f t="shared" si="10"/>
        <v>215</v>
      </c>
      <c r="P63" s="149">
        <f t="shared" si="10"/>
        <v>306</v>
      </c>
      <c r="Q63" s="147">
        <f t="shared" si="10"/>
        <v>246</v>
      </c>
      <c r="R63" s="149">
        <f t="shared" si="10"/>
        <v>232</v>
      </c>
      <c r="S63" s="147">
        <f t="shared" si="10"/>
        <v>167</v>
      </c>
      <c r="T63" s="149">
        <f t="shared" si="10"/>
        <v>221</v>
      </c>
      <c r="U63" s="150">
        <f t="shared" si="10"/>
        <v>155</v>
      </c>
      <c r="V63" s="151">
        <f t="shared" si="10"/>
        <v>178</v>
      </c>
      <c r="W63" s="147">
        <f t="shared" si="10"/>
        <v>161</v>
      </c>
      <c r="X63" s="149">
        <f t="shared" si="10"/>
        <v>223</v>
      </c>
      <c r="Y63" s="147">
        <f t="shared" si="10"/>
        <v>153</v>
      </c>
      <c r="Z63" s="149">
        <f t="shared" si="10"/>
        <v>216</v>
      </c>
      <c r="AA63" s="147">
        <f t="shared" si="10"/>
        <v>127</v>
      </c>
      <c r="AB63" s="149">
        <f t="shared" si="10"/>
        <v>201</v>
      </c>
      <c r="AC63" s="147">
        <f t="shared" si="10"/>
        <v>105</v>
      </c>
      <c r="AD63" s="149">
        <f t="shared" si="10"/>
        <v>152</v>
      </c>
      <c r="AE63" s="147">
        <f t="shared" si="10"/>
        <v>92</v>
      </c>
      <c r="AF63" s="149">
        <f t="shared" si="10"/>
        <v>138</v>
      </c>
      <c r="AG63" s="147">
        <f t="shared" si="10"/>
        <v>102</v>
      </c>
      <c r="AH63" s="149">
        <f t="shared" si="10"/>
        <v>129</v>
      </c>
      <c r="AI63" s="147">
        <f t="shared" si="10"/>
        <v>65</v>
      </c>
      <c r="AJ63" s="149">
        <f t="shared" si="10"/>
        <v>134</v>
      </c>
      <c r="AK63" s="152">
        <f t="shared" si="10"/>
        <v>102</v>
      </c>
      <c r="AL63" s="149">
        <f t="shared" si="10"/>
        <v>196</v>
      </c>
      <c r="AM63" s="153">
        <f>SUM(AM57:AM61)</f>
        <v>7104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508" t="s">
        <v>5</v>
      </c>
      <c r="C65" s="508" t="s">
        <v>64</v>
      </c>
      <c r="D65" s="508" t="s">
        <v>65</v>
      </c>
      <c r="E65" s="50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520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515" t="s">
        <v>31</v>
      </c>
      <c r="D89" s="516" t="s">
        <v>39</v>
      </c>
      <c r="E89" s="519" t="s">
        <v>33</v>
      </c>
      <c r="F89" s="520" t="s">
        <v>39</v>
      </c>
      <c r="G89" s="519" t="s">
        <v>33</v>
      </c>
      <c r="H89" s="526" t="s">
        <v>39</v>
      </c>
      <c r="I89" s="526" t="s">
        <v>33</v>
      </c>
      <c r="J89" s="520" t="s">
        <v>39</v>
      </c>
      <c r="K89" s="519" t="s">
        <v>33</v>
      </c>
      <c r="L89" s="526" t="s">
        <v>39</v>
      </c>
      <c r="M89" s="526" t="s">
        <v>33</v>
      </c>
      <c r="N89" s="520" t="s">
        <v>39</v>
      </c>
      <c r="O89" s="519" t="s">
        <v>33</v>
      </c>
      <c r="P89" s="526" t="s">
        <v>39</v>
      </c>
      <c r="Q89" s="526" t="s">
        <v>33</v>
      </c>
      <c r="R89" s="520" t="s">
        <v>39</v>
      </c>
      <c r="S89" s="519" t="s">
        <v>33</v>
      </c>
      <c r="T89" s="526" t="s">
        <v>39</v>
      </c>
      <c r="U89" s="526" t="s">
        <v>33</v>
      </c>
      <c r="V89" s="520" t="s">
        <v>39</v>
      </c>
      <c r="W89" s="519" t="s">
        <v>33</v>
      </c>
      <c r="X89" s="526" t="s">
        <v>39</v>
      </c>
      <c r="Y89" s="519" t="s">
        <v>33</v>
      </c>
      <c r="Z89" s="520" t="s">
        <v>39</v>
      </c>
      <c r="AA89" s="526" t="s">
        <v>33</v>
      </c>
      <c r="AB89" s="520" t="s">
        <v>39</v>
      </c>
      <c r="AC89" s="519" t="s">
        <v>33</v>
      </c>
      <c r="AD89" s="526" t="s">
        <v>39</v>
      </c>
      <c r="AE89" s="526" t="s">
        <v>33</v>
      </c>
      <c r="AF89" s="520" t="s">
        <v>39</v>
      </c>
      <c r="AG89" s="519" t="s">
        <v>33</v>
      </c>
      <c r="AH89" s="526" t="s">
        <v>39</v>
      </c>
      <c r="AI89" s="526" t="s">
        <v>33</v>
      </c>
      <c r="AJ89" s="520" t="s">
        <v>39</v>
      </c>
      <c r="AK89" s="519" t="s">
        <v>33</v>
      </c>
      <c r="AL89" s="526" t="s">
        <v>39</v>
      </c>
      <c r="AM89" s="519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50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521" t="s">
        <v>101</v>
      </c>
      <c r="D100" s="239">
        <v>2491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522" t="s">
        <v>102</v>
      </c>
      <c r="D101" s="195">
        <v>1067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52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519" t="s">
        <v>33</v>
      </c>
      <c r="F106" s="520" t="s">
        <v>39</v>
      </c>
      <c r="G106" s="519" t="s">
        <v>33</v>
      </c>
      <c r="H106" s="520" t="s">
        <v>39</v>
      </c>
      <c r="I106" s="519" t="s">
        <v>33</v>
      </c>
      <c r="J106" s="520" t="s">
        <v>39</v>
      </c>
      <c r="K106" s="519" t="s">
        <v>33</v>
      </c>
      <c r="L106" s="520" t="s">
        <v>39</v>
      </c>
      <c r="M106" s="519" t="s">
        <v>33</v>
      </c>
      <c r="N106" s="520" t="s">
        <v>39</v>
      </c>
      <c r="O106" s="519" t="s">
        <v>33</v>
      </c>
      <c r="P106" s="520" t="s">
        <v>39</v>
      </c>
      <c r="Q106" s="519" t="s">
        <v>33</v>
      </c>
      <c r="R106" s="520" t="s">
        <v>39</v>
      </c>
      <c r="S106" s="519" t="s">
        <v>33</v>
      </c>
      <c r="T106" s="520" t="s">
        <v>39</v>
      </c>
      <c r="U106" s="519" t="s">
        <v>33</v>
      </c>
      <c r="V106" s="520" t="s">
        <v>39</v>
      </c>
      <c r="W106" s="519" t="s">
        <v>33</v>
      </c>
      <c r="X106" s="520" t="s">
        <v>39</v>
      </c>
      <c r="Y106" s="519" t="s">
        <v>33</v>
      </c>
      <c r="Z106" s="520" t="s">
        <v>39</v>
      </c>
      <c r="AA106" s="519" t="s">
        <v>33</v>
      </c>
      <c r="AB106" s="520" t="s">
        <v>39</v>
      </c>
      <c r="AC106" s="519" t="s">
        <v>33</v>
      </c>
      <c r="AD106" s="526" t="s">
        <v>39</v>
      </c>
      <c r="AE106" s="526" t="s">
        <v>33</v>
      </c>
      <c r="AF106" s="520" t="s">
        <v>39</v>
      </c>
      <c r="AG106" s="519" t="s">
        <v>33</v>
      </c>
      <c r="AH106" s="526" t="s">
        <v>39</v>
      </c>
      <c r="AI106" s="526" t="s">
        <v>33</v>
      </c>
      <c r="AJ106" s="520" t="s">
        <v>39</v>
      </c>
      <c r="AK106" s="519" t="s">
        <v>33</v>
      </c>
      <c r="AL106" s="526" t="s">
        <v>39</v>
      </c>
      <c r="AM106" s="519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510" t="s">
        <v>33</v>
      </c>
      <c r="F112" s="515" t="s">
        <v>39</v>
      </c>
      <c r="G112" s="274" t="s">
        <v>33</v>
      </c>
      <c r="H112" s="515" t="s">
        <v>39</v>
      </c>
      <c r="I112" s="274" t="s">
        <v>33</v>
      </c>
      <c r="J112" s="515" t="s">
        <v>39</v>
      </c>
      <c r="K112" s="274" t="s">
        <v>33</v>
      </c>
      <c r="L112" s="515" t="s">
        <v>39</v>
      </c>
      <c r="M112" s="274" t="s">
        <v>33</v>
      </c>
      <c r="N112" s="515" t="s">
        <v>39</v>
      </c>
      <c r="O112" s="274" t="s">
        <v>33</v>
      </c>
      <c r="P112" s="515" t="s">
        <v>39</v>
      </c>
      <c r="Q112" s="274" t="s">
        <v>33</v>
      </c>
      <c r="R112" s="515" t="s">
        <v>39</v>
      </c>
      <c r="S112" s="274" t="s">
        <v>33</v>
      </c>
      <c r="T112" s="515" t="s">
        <v>39</v>
      </c>
      <c r="U112" s="275" t="s">
        <v>33</v>
      </c>
      <c r="V112" s="515" t="s">
        <v>39</v>
      </c>
      <c r="W112" s="275" t="s">
        <v>33</v>
      </c>
      <c r="X112" s="601"/>
      <c r="Y112" s="276" t="s">
        <v>124</v>
      </c>
      <c r="Z112" s="277" t="s">
        <v>125</v>
      </c>
      <c r="AA112" s="512" t="s">
        <v>126</v>
      </c>
      <c r="AB112" s="508" t="s">
        <v>127</v>
      </c>
      <c r="AC112" s="279" t="s">
        <v>128</v>
      </c>
      <c r="AD112" s="280" t="s">
        <v>129</v>
      </c>
      <c r="AE112" s="281" t="s">
        <v>130</v>
      </c>
      <c r="AF112" s="508" t="s">
        <v>131</v>
      </c>
      <c r="AG112" s="282" t="s">
        <v>132</v>
      </c>
      <c r="AH112" s="508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121</v>
      </c>
      <c r="D113" s="101">
        <f>SUM(F113+H113+J113+L113+N113+P113+R113+T113+V113)</f>
        <v>50</v>
      </c>
      <c r="E113" s="31">
        <f>SUM(G113+I113+K113+M113+O113+Q113+S113+U113+W113)</f>
        <v>71</v>
      </c>
      <c r="F113" s="181">
        <v>2</v>
      </c>
      <c r="G113" s="283">
        <v>7</v>
      </c>
      <c r="H113" s="180">
        <v>3</v>
      </c>
      <c r="I113" s="183">
        <v>5</v>
      </c>
      <c r="J113" s="181">
        <v>10</v>
      </c>
      <c r="K113" s="283">
        <v>14</v>
      </c>
      <c r="L113" s="180">
        <v>18</v>
      </c>
      <c r="M113" s="183">
        <v>22</v>
      </c>
      <c r="N113" s="181">
        <v>10</v>
      </c>
      <c r="O113" s="283">
        <v>13</v>
      </c>
      <c r="P113" s="180">
        <v>5</v>
      </c>
      <c r="Q113" s="183">
        <v>8</v>
      </c>
      <c r="R113" s="181">
        <v>2</v>
      </c>
      <c r="S113" s="283">
        <v>1</v>
      </c>
      <c r="T113" s="180"/>
      <c r="U113" s="183">
        <v>1</v>
      </c>
      <c r="V113" s="181"/>
      <c r="W113" s="284"/>
      <c r="X113" s="182"/>
      <c r="Y113" s="285">
        <v>114</v>
      </c>
      <c r="Z113" s="180">
        <v>7</v>
      </c>
      <c r="AA113" s="286"/>
      <c r="AB113" s="287"/>
      <c r="AC113" s="284">
        <v>50</v>
      </c>
      <c r="AD113" s="288">
        <v>71</v>
      </c>
      <c r="AE113" s="285"/>
      <c r="AF113" s="184"/>
      <c r="AG113" s="184">
        <v>119</v>
      </c>
      <c r="AH113" s="184"/>
      <c r="AI113" s="184">
        <v>2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345</v>
      </c>
      <c r="D114" s="290">
        <f>SUM(F114+H114+J114+L114+N114+P114+R114+T114+V114)</f>
        <v>247</v>
      </c>
      <c r="E114" s="291">
        <f>SUM(G114+I114+K114+M114+O114+Q114+S114+U114+W114)</f>
        <v>98</v>
      </c>
      <c r="F114" s="292">
        <v>5</v>
      </c>
      <c r="G114" s="293">
        <v>5</v>
      </c>
      <c r="H114" s="294">
        <v>35</v>
      </c>
      <c r="I114" s="295">
        <v>13</v>
      </c>
      <c r="J114" s="292">
        <v>44</v>
      </c>
      <c r="K114" s="293">
        <v>19</v>
      </c>
      <c r="L114" s="294">
        <v>75</v>
      </c>
      <c r="M114" s="295">
        <v>21</v>
      </c>
      <c r="N114" s="292">
        <v>55</v>
      </c>
      <c r="O114" s="293">
        <v>19</v>
      </c>
      <c r="P114" s="294">
        <v>23</v>
      </c>
      <c r="Q114" s="295">
        <v>11</v>
      </c>
      <c r="R114" s="292">
        <v>8</v>
      </c>
      <c r="S114" s="293">
        <v>4</v>
      </c>
      <c r="T114" s="294">
        <v>1</v>
      </c>
      <c r="U114" s="295">
        <v>5</v>
      </c>
      <c r="V114" s="292">
        <v>1</v>
      </c>
      <c r="W114" s="296">
        <v>1</v>
      </c>
      <c r="X114" s="297"/>
      <c r="Y114" s="298"/>
      <c r="Z114" s="299"/>
      <c r="AA114" s="300">
        <v>68</v>
      </c>
      <c r="AB114" s="300">
        <v>277</v>
      </c>
      <c r="AC114" s="297">
        <v>247</v>
      </c>
      <c r="AD114" s="301">
        <v>98</v>
      </c>
      <c r="AE114" s="302"/>
      <c r="AF114" s="303"/>
      <c r="AG114" s="303">
        <v>340</v>
      </c>
      <c r="AH114" s="303"/>
      <c r="AI114" s="303">
        <v>5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516" t="s">
        <v>12</v>
      </c>
      <c r="G117" s="516" t="s">
        <v>13</v>
      </c>
      <c r="H117" s="516" t="s">
        <v>14</v>
      </c>
      <c r="I117" s="516" t="s">
        <v>138</v>
      </c>
      <c r="J117" s="516" t="s">
        <v>139</v>
      </c>
      <c r="K117" s="516" t="s">
        <v>140</v>
      </c>
      <c r="L117" s="516" t="s">
        <v>141</v>
      </c>
      <c r="M117" s="274" t="s">
        <v>142</v>
      </c>
      <c r="N117" s="515" t="s">
        <v>32</v>
      </c>
      <c r="O117" s="519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5</v>
      </c>
      <c r="D118" s="309"/>
      <c r="E118" s="309"/>
      <c r="F118" s="38"/>
      <c r="G118" s="38">
        <v>1</v>
      </c>
      <c r="H118" s="38">
        <v>4</v>
      </c>
      <c r="I118" s="38"/>
      <c r="J118" s="38"/>
      <c r="K118" s="38"/>
      <c r="L118" s="309"/>
      <c r="M118" s="310"/>
      <c r="N118" s="311"/>
      <c r="O118" s="33">
        <v>5</v>
      </c>
      <c r="P118" s="103">
        <v>5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52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508" t="s">
        <v>163</v>
      </c>
      <c r="F137" s="50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508" t="s">
        <v>165</v>
      </c>
      <c r="B138" s="594" t="s">
        <v>166</v>
      </c>
      <c r="C138" s="595"/>
      <c r="D138" s="596"/>
      <c r="E138" s="333">
        <v>5</v>
      </c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511" t="s">
        <v>52</v>
      </c>
      <c r="E141" s="513" t="s">
        <v>171</v>
      </c>
      <c r="F141" s="514" t="s">
        <v>172</v>
      </c>
      <c r="G141" s="545"/>
      <c r="H141" s="513" t="s">
        <v>173</v>
      </c>
      <c r="I141" s="525" t="s">
        <v>174</v>
      </c>
      <c r="J141" s="514" t="s">
        <v>175</v>
      </c>
      <c r="K141" s="513" t="s">
        <v>173</v>
      </c>
      <c r="L141" s="525" t="s">
        <v>174</v>
      </c>
      <c r="M141" s="51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508" t="s">
        <v>5</v>
      </c>
      <c r="D145" s="508" t="s">
        <v>181</v>
      </c>
      <c r="E145" s="515" t="s">
        <v>182</v>
      </c>
      <c r="F145" s="51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52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148</v>
      </c>
      <c r="D149" s="47">
        <v>148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511" t="s">
        <v>195</v>
      </c>
      <c r="E154" s="515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515" t="s">
        <v>39</v>
      </c>
      <c r="G164" s="519" t="s">
        <v>33</v>
      </c>
      <c r="H164" s="515" t="s">
        <v>39</v>
      </c>
      <c r="I164" s="519" t="s">
        <v>33</v>
      </c>
      <c r="J164" s="515" t="s">
        <v>39</v>
      </c>
      <c r="K164" s="519" t="s">
        <v>33</v>
      </c>
      <c r="L164" s="515" t="s">
        <v>39</v>
      </c>
      <c r="M164" s="526" t="s">
        <v>33</v>
      </c>
      <c r="N164" s="515" t="s">
        <v>39</v>
      </c>
      <c r="O164" s="519" t="s">
        <v>33</v>
      </c>
      <c r="P164" s="515" t="s">
        <v>39</v>
      </c>
      <c r="Q164" s="526" t="s">
        <v>33</v>
      </c>
      <c r="R164" s="515" t="s">
        <v>39</v>
      </c>
      <c r="S164" s="519" t="s">
        <v>33</v>
      </c>
      <c r="T164" s="515" t="s">
        <v>39</v>
      </c>
      <c r="U164" s="526" t="s">
        <v>33</v>
      </c>
      <c r="V164" s="515" t="s">
        <v>39</v>
      </c>
      <c r="W164" s="519" t="s">
        <v>33</v>
      </c>
      <c r="X164" s="515" t="s">
        <v>39</v>
      </c>
      <c r="Y164" s="526" t="s">
        <v>33</v>
      </c>
      <c r="Z164" s="515" t="s">
        <v>39</v>
      </c>
      <c r="AA164" s="519" t="s">
        <v>33</v>
      </c>
      <c r="AB164" s="515" t="s">
        <v>39</v>
      </c>
      <c r="AC164" s="519" t="s">
        <v>33</v>
      </c>
      <c r="AD164" s="515" t="s">
        <v>39</v>
      </c>
      <c r="AE164" s="519" t="s">
        <v>33</v>
      </c>
      <c r="AF164" s="515" t="s">
        <v>39</v>
      </c>
      <c r="AG164" s="519" t="s">
        <v>33</v>
      </c>
      <c r="AH164" s="515" t="s">
        <v>39</v>
      </c>
      <c r="AI164" s="519" t="s">
        <v>33</v>
      </c>
      <c r="AJ164" s="515" t="s">
        <v>39</v>
      </c>
      <c r="AK164" s="519" t="s">
        <v>33</v>
      </c>
      <c r="AL164" s="515" t="s">
        <v>39</v>
      </c>
      <c r="AM164" s="51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510" t="s">
        <v>33</v>
      </c>
      <c r="G172" s="515" t="s">
        <v>39</v>
      </c>
      <c r="H172" s="274" t="s">
        <v>33</v>
      </c>
      <c r="I172" s="515" t="s">
        <v>39</v>
      </c>
      <c r="J172" s="274" t="s">
        <v>33</v>
      </c>
      <c r="K172" s="515" t="s">
        <v>39</v>
      </c>
      <c r="L172" s="274" t="s">
        <v>33</v>
      </c>
      <c r="M172" s="515" t="s">
        <v>39</v>
      </c>
      <c r="N172" s="274" t="s">
        <v>33</v>
      </c>
      <c r="O172" s="515" t="s">
        <v>39</v>
      </c>
      <c r="P172" s="274" t="s">
        <v>33</v>
      </c>
      <c r="Q172" s="515" t="s">
        <v>39</v>
      </c>
      <c r="R172" s="274" t="s">
        <v>33</v>
      </c>
      <c r="S172" s="515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517" t="s">
        <v>33</v>
      </c>
      <c r="E187" s="515" t="s">
        <v>39</v>
      </c>
      <c r="F187" s="274" t="s">
        <v>33</v>
      </c>
      <c r="G187" s="515" t="s">
        <v>39</v>
      </c>
      <c r="H187" s="274" t="s">
        <v>33</v>
      </c>
      <c r="I187" s="515" t="s">
        <v>39</v>
      </c>
      <c r="J187" s="274" t="s">
        <v>33</v>
      </c>
      <c r="K187" s="515" t="s">
        <v>39</v>
      </c>
      <c r="L187" s="519" t="s">
        <v>33</v>
      </c>
      <c r="M187" s="515" t="s">
        <v>39</v>
      </c>
      <c r="N187" s="519" t="s">
        <v>33</v>
      </c>
      <c r="O187" s="515" t="s">
        <v>39</v>
      </c>
      <c r="P187" s="519" t="s">
        <v>33</v>
      </c>
      <c r="Q187" s="515" t="s">
        <v>39</v>
      </c>
      <c r="R187" s="274" t="s">
        <v>33</v>
      </c>
      <c r="S187" s="51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509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506" t="s">
        <v>39</v>
      </c>
      <c r="F192" s="452" t="s">
        <v>33</v>
      </c>
      <c r="G192" s="506" t="s">
        <v>39</v>
      </c>
      <c r="H192" s="452" t="s">
        <v>33</v>
      </c>
      <c r="I192" s="453" t="s">
        <v>39</v>
      </c>
      <c r="J192" s="454" t="s">
        <v>33</v>
      </c>
      <c r="K192" s="506" t="s">
        <v>39</v>
      </c>
      <c r="L192" s="507" t="s">
        <v>33</v>
      </c>
      <c r="M192" s="456" t="s">
        <v>237</v>
      </c>
      <c r="N192" s="504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22</v>
      </c>
      <c r="C193" s="459">
        <f t="shared" ref="C193:D198" si="21">+E193+G193+I193+K193</f>
        <v>11</v>
      </c>
      <c r="D193" s="460">
        <f t="shared" si="21"/>
        <v>11</v>
      </c>
      <c r="E193" s="461">
        <f t="shared" ref="E193:O193" si="22">SUM(E194:E198)</f>
        <v>0</v>
      </c>
      <c r="F193" s="462">
        <f t="shared" si="22"/>
        <v>0</v>
      </c>
      <c r="G193" s="461">
        <f t="shared" si="22"/>
        <v>1</v>
      </c>
      <c r="H193" s="462">
        <f t="shared" si="22"/>
        <v>0</v>
      </c>
      <c r="I193" s="461">
        <f t="shared" si="22"/>
        <v>0</v>
      </c>
      <c r="J193" s="463">
        <f t="shared" si="22"/>
        <v>1</v>
      </c>
      <c r="K193" s="464">
        <f t="shared" si="22"/>
        <v>10</v>
      </c>
      <c r="L193" s="465">
        <f t="shared" si="22"/>
        <v>10</v>
      </c>
      <c r="M193" s="466">
        <f t="shared" si="22"/>
        <v>22</v>
      </c>
      <c r="N193" s="462">
        <f t="shared" si="22"/>
        <v>0</v>
      </c>
      <c r="O193" s="467">
        <f t="shared" si="22"/>
        <v>14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18</v>
      </c>
      <c r="C194" s="469">
        <f t="shared" si="21"/>
        <v>9</v>
      </c>
      <c r="D194" s="470">
        <f t="shared" si="21"/>
        <v>9</v>
      </c>
      <c r="E194" s="471"/>
      <c r="F194" s="472"/>
      <c r="G194" s="471">
        <v>1</v>
      </c>
      <c r="H194" s="472"/>
      <c r="I194" s="471"/>
      <c r="J194" s="473">
        <v>1</v>
      </c>
      <c r="K194" s="471">
        <v>8</v>
      </c>
      <c r="L194" s="474">
        <v>8</v>
      </c>
      <c r="M194" s="475">
        <v>18</v>
      </c>
      <c r="N194" s="472"/>
      <c r="O194" s="476">
        <v>10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3</v>
      </c>
      <c r="C195" s="478">
        <f t="shared" si="21"/>
        <v>2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>
        <v>2</v>
      </c>
      <c r="L195" s="483">
        <v>1</v>
      </c>
      <c r="M195" s="484">
        <v>3</v>
      </c>
      <c r="N195" s="481"/>
      <c r="O195" s="485">
        <v>3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1</v>
      </c>
      <c r="C198" s="493">
        <f t="shared" si="21"/>
        <v>0</v>
      </c>
      <c r="D198" s="494">
        <f t="shared" si="21"/>
        <v>1</v>
      </c>
      <c r="E198" s="495"/>
      <c r="F198" s="496"/>
      <c r="G198" s="495"/>
      <c r="H198" s="496"/>
      <c r="I198" s="495"/>
      <c r="J198" s="496"/>
      <c r="K198" s="495"/>
      <c r="L198" s="497">
        <v>1</v>
      </c>
      <c r="M198" s="498">
        <v>1</v>
      </c>
      <c r="N198" s="496"/>
      <c r="O198" s="499">
        <v>1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18464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topLeftCell="A181"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",[13]NOMBRE!B2," - ","( ",[13]NOMBRE!C2,[13]NOMBRE!D2,[13]NOMBRE!E2,[13]NOMBRE!F2,[13]NOMBRE!G2," )")</f>
        <v>COMUNA: RECOLETA - ( 10127 )</v>
      </c>
    </row>
    <row r="3" spans="1:104" x14ac:dyDescent="0.2">
      <c r="A3" s="1" t="str">
        <f>CONCATENATE("ESTABLECIMIENTO/ESTRATEGIA: ",[13]NOMBRE!B3," - ","( ",[13]NOMBRE!C3,[13]NOMBRE!D3,[13]NOMBRE!E3,[13]NOMBRE!F3,[13]NOMBRE!G3,[13]NOMBRE!H3," )")</f>
        <v>ESTABLECIMIENTO/ESTRATEGIA: SRA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",[13]NOMBRE!B6," - ","( ",[13]NOMBRE!C6,[13]NOMBRE!D6," )")</f>
        <v>MES: DICIEMBRE - ( 12 )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",[13]NOMBRE!B7)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518" t="s">
        <v>33</v>
      </c>
      <c r="E11" s="513" t="s">
        <v>32</v>
      </c>
      <c r="F11" s="514" t="s">
        <v>33</v>
      </c>
      <c r="G11" s="513" t="s">
        <v>32</v>
      </c>
      <c r="H11" s="514" t="s">
        <v>33</v>
      </c>
      <c r="I11" s="513" t="s">
        <v>32</v>
      </c>
      <c r="J11" s="514" t="s">
        <v>33</v>
      </c>
      <c r="K11" s="513" t="s">
        <v>32</v>
      </c>
      <c r="L11" s="514" t="s">
        <v>33</v>
      </c>
      <c r="M11" s="513" t="s">
        <v>32</v>
      </c>
      <c r="N11" s="514" t="s">
        <v>33</v>
      </c>
      <c r="O11" s="513" t="s">
        <v>32</v>
      </c>
      <c r="P11" s="514" t="s">
        <v>33</v>
      </c>
      <c r="Q11" s="513" t="s">
        <v>32</v>
      </c>
      <c r="R11" s="514" t="s">
        <v>33</v>
      </c>
      <c r="S11" s="513" t="s">
        <v>32</v>
      </c>
      <c r="T11" s="514" t="s">
        <v>33</v>
      </c>
      <c r="U11" s="513" t="s">
        <v>32</v>
      </c>
      <c r="V11" s="514" t="s">
        <v>33</v>
      </c>
      <c r="W11" s="513" t="s">
        <v>32</v>
      </c>
      <c r="X11" s="514" t="s">
        <v>33</v>
      </c>
      <c r="Y11" s="513" t="s">
        <v>32</v>
      </c>
      <c r="Z11" s="514" t="s">
        <v>33</v>
      </c>
      <c r="AA11" s="513" t="s">
        <v>32</v>
      </c>
      <c r="AB11" s="514" t="s">
        <v>33</v>
      </c>
      <c r="AC11" s="513" t="s">
        <v>32</v>
      </c>
      <c r="AD11" s="514" t="s">
        <v>33</v>
      </c>
      <c r="AE11" s="513" t="s">
        <v>32</v>
      </c>
      <c r="AF11" s="514" t="s">
        <v>33</v>
      </c>
      <c r="AG11" s="525" t="s">
        <v>32</v>
      </c>
      <c r="AH11" s="528" t="s">
        <v>33</v>
      </c>
      <c r="AI11" s="513" t="s">
        <v>32</v>
      </c>
      <c r="AJ11" s="514" t="s">
        <v>33</v>
      </c>
      <c r="AK11" s="525" t="s">
        <v>32</v>
      </c>
      <c r="AL11" s="514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519" t="s">
        <v>33</v>
      </c>
      <c r="E18" s="515" t="s">
        <v>39</v>
      </c>
      <c r="F18" s="519" t="s">
        <v>33</v>
      </c>
      <c r="G18" s="515" t="s">
        <v>39</v>
      </c>
      <c r="H18" s="519" t="s">
        <v>33</v>
      </c>
      <c r="I18" s="515" t="s">
        <v>39</v>
      </c>
      <c r="J18" s="519" t="s">
        <v>33</v>
      </c>
      <c r="K18" s="515" t="s">
        <v>39</v>
      </c>
      <c r="L18" s="519" t="s">
        <v>33</v>
      </c>
      <c r="M18" s="515" t="s">
        <v>39</v>
      </c>
      <c r="N18" s="519" t="s">
        <v>33</v>
      </c>
      <c r="O18" s="515" t="s">
        <v>39</v>
      </c>
      <c r="P18" s="519" t="s">
        <v>33</v>
      </c>
      <c r="Q18" s="515" t="s">
        <v>39</v>
      </c>
      <c r="R18" s="519" t="s">
        <v>33</v>
      </c>
      <c r="S18" s="515" t="s">
        <v>39</v>
      </c>
      <c r="T18" s="519" t="s">
        <v>33</v>
      </c>
      <c r="U18" s="515" t="s">
        <v>39</v>
      </c>
      <c r="V18" s="519" t="s">
        <v>33</v>
      </c>
      <c r="W18" s="515" t="s">
        <v>39</v>
      </c>
      <c r="X18" s="519" t="s">
        <v>33</v>
      </c>
      <c r="Y18" s="515" t="s">
        <v>39</v>
      </c>
      <c r="Z18" s="519" t="s">
        <v>33</v>
      </c>
      <c r="AA18" s="515" t="s">
        <v>39</v>
      </c>
      <c r="AB18" s="519" t="s">
        <v>33</v>
      </c>
      <c r="AC18" s="515" t="s">
        <v>39</v>
      </c>
      <c r="AD18" s="519" t="s">
        <v>33</v>
      </c>
      <c r="AE18" s="515" t="s">
        <v>39</v>
      </c>
      <c r="AF18" s="519" t="s">
        <v>33</v>
      </c>
      <c r="AG18" s="515" t="s">
        <v>39</v>
      </c>
      <c r="AH18" s="519" t="s">
        <v>33</v>
      </c>
      <c r="AI18" s="515" t="s">
        <v>39</v>
      </c>
      <c r="AJ18" s="519" t="s">
        <v>33</v>
      </c>
      <c r="AK18" s="515" t="s">
        <v>39</v>
      </c>
      <c r="AL18" s="519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7055</v>
      </c>
      <c r="C19" s="76">
        <f t="shared" ref="C19:D22" si="1">SUM(E19+G19+I19+K19+M19+O19+Q19+S19+U19+W19+Y19+AA19+AC19+AE19+AG19+AI19+AK19)</f>
        <v>3102</v>
      </c>
      <c r="D19" s="77">
        <f t="shared" si="1"/>
        <v>3953</v>
      </c>
      <c r="E19" s="78">
        <v>459</v>
      </c>
      <c r="F19" s="79">
        <v>468</v>
      </c>
      <c r="G19" s="78">
        <v>284</v>
      </c>
      <c r="H19" s="79">
        <v>270</v>
      </c>
      <c r="I19" s="78">
        <v>172</v>
      </c>
      <c r="J19" s="80">
        <v>160</v>
      </c>
      <c r="K19" s="78">
        <v>179</v>
      </c>
      <c r="L19" s="80">
        <v>210</v>
      </c>
      <c r="M19" s="78">
        <v>253</v>
      </c>
      <c r="N19" s="80">
        <v>292</v>
      </c>
      <c r="O19" s="81">
        <v>247</v>
      </c>
      <c r="P19" s="80">
        <v>295</v>
      </c>
      <c r="Q19" s="81">
        <v>226</v>
      </c>
      <c r="R19" s="80">
        <v>250</v>
      </c>
      <c r="S19" s="81">
        <v>172</v>
      </c>
      <c r="T19" s="80">
        <v>183</v>
      </c>
      <c r="U19" s="81">
        <v>165</v>
      </c>
      <c r="V19" s="80">
        <v>216</v>
      </c>
      <c r="W19" s="81">
        <v>156</v>
      </c>
      <c r="X19" s="80">
        <v>244</v>
      </c>
      <c r="Y19" s="81">
        <v>166</v>
      </c>
      <c r="Z19" s="80">
        <v>283</v>
      </c>
      <c r="AA19" s="81">
        <v>132</v>
      </c>
      <c r="AB19" s="80">
        <v>280</v>
      </c>
      <c r="AC19" s="81">
        <v>112</v>
      </c>
      <c r="AD19" s="80">
        <v>191</v>
      </c>
      <c r="AE19" s="81">
        <v>104</v>
      </c>
      <c r="AF19" s="80">
        <v>146</v>
      </c>
      <c r="AG19" s="81">
        <v>110</v>
      </c>
      <c r="AH19" s="80">
        <v>141</v>
      </c>
      <c r="AI19" s="81">
        <v>79</v>
      </c>
      <c r="AJ19" s="80">
        <v>138</v>
      </c>
      <c r="AK19" s="81">
        <v>86</v>
      </c>
      <c r="AL19" s="80">
        <v>186</v>
      </c>
      <c r="AM19" s="82">
        <v>6633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13</v>
      </c>
      <c r="C20" s="76">
        <f t="shared" si="1"/>
        <v>6</v>
      </c>
      <c r="D20" s="84">
        <f t="shared" si="1"/>
        <v>7</v>
      </c>
      <c r="E20" s="45">
        <v>2</v>
      </c>
      <c r="F20" s="85"/>
      <c r="G20" s="45"/>
      <c r="H20" s="85"/>
      <c r="I20" s="45"/>
      <c r="J20" s="46">
        <v>1</v>
      </c>
      <c r="K20" s="45"/>
      <c r="L20" s="46"/>
      <c r="M20" s="45"/>
      <c r="N20" s="46"/>
      <c r="O20" s="86"/>
      <c r="P20" s="46">
        <v>1</v>
      </c>
      <c r="Q20" s="86"/>
      <c r="R20" s="46"/>
      <c r="S20" s="86"/>
      <c r="T20" s="46"/>
      <c r="U20" s="86"/>
      <c r="V20" s="46">
        <v>1</v>
      </c>
      <c r="W20" s="86"/>
      <c r="X20" s="46">
        <v>1</v>
      </c>
      <c r="Y20" s="86"/>
      <c r="Z20" s="46"/>
      <c r="AA20" s="86">
        <v>2</v>
      </c>
      <c r="AB20" s="46">
        <v>2</v>
      </c>
      <c r="AC20" s="86"/>
      <c r="AD20" s="46"/>
      <c r="AE20" s="86">
        <v>1</v>
      </c>
      <c r="AF20" s="46">
        <v>1</v>
      </c>
      <c r="AG20" s="86">
        <v>1</v>
      </c>
      <c r="AH20" s="46"/>
      <c r="AI20" s="86"/>
      <c r="AJ20" s="46"/>
      <c r="AK20" s="86"/>
      <c r="AL20" s="46"/>
      <c r="AM20" s="87">
        <v>13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/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/>
      <c r="F22" s="58"/>
      <c r="G22" s="57"/>
      <c r="H22" s="58"/>
      <c r="I22" s="57"/>
      <c r="J22" s="59"/>
      <c r="K22" s="57"/>
      <c r="L22" s="59"/>
      <c r="M22" s="57"/>
      <c r="N22" s="59"/>
      <c r="O22" s="91"/>
      <c r="P22" s="59"/>
      <c r="Q22" s="91"/>
      <c r="R22" s="59"/>
      <c r="S22" s="91"/>
      <c r="T22" s="59"/>
      <c r="U22" s="91"/>
      <c r="V22" s="59"/>
      <c r="W22" s="91"/>
      <c r="X22" s="59"/>
      <c r="Y22" s="91"/>
      <c r="Z22" s="59"/>
      <c r="AA22" s="91"/>
      <c r="AB22" s="59"/>
      <c r="AC22" s="91"/>
      <c r="AD22" s="59"/>
      <c r="AE22" s="91"/>
      <c r="AF22" s="59"/>
      <c r="AG22" s="91"/>
      <c r="AH22" s="59"/>
      <c r="AI22" s="91"/>
      <c r="AJ22" s="59"/>
      <c r="AK22" s="91"/>
      <c r="AL22" s="59"/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518" t="s">
        <v>33</v>
      </c>
      <c r="E26" s="527" t="s">
        <v>39</v>
      </c>
      <c r="F26" s="514" t="s">
        <v>33</v>
      </c>
      <c r="G26" s="527" t="s">
        <v>39</v>
      </c>
      <c r="H26" s="514" t="s">
        <v>33</v>
      </c>
      <c r="I26" s="527" t="s">
        <v>39</v>
      </c>
      <c r="J26" s="514" t="s">
        <v>33</v>
      </c>
      <c r="K26" s="527" t="s">
        <v>39</v>
      </c>
      <c r="L26" s="514" t="s">
        <v>33</v>
      </c>
      <c r="M26" s="527" t="s">
        <v>39</v>
      </c>
      <c r="N26" s="514" t="s">
        <v>33</v>
      </c>
      <c r="O26" s="527" t="s">
        <v>39</v>
      </c>
      <c r="P26" s="514" t="s">
        <v>33</v>
      </c>
      <c r="Q26" s="527" t="s">
        <v>39</v>
      </c>
      <c r="R26" s="514" t="s">
        <v>33</v>
      </c>
      <c r="S26" s="527" t="s">
        <v>39</v>
      </c>
      <c r="T26" s="514" t="s">
        <v>33</v>
      </c>
      <c r="U26" s="527" t="s">
        <v>39</v>
      </c>
      <c r="V26" s="514" t="s">
        <v>33</v>
      </c>
      <c r="W26" s="527" t="s">
        <v>39</v>
      </c>
      <c r="X26" s="514" t="s">
        <v>33</v>
      </c>
      <c r="Y26" s="527" t="s">
        <v>39</v>
      </c>
      <c r="Z26" s="514" t="s">
        <v>33</v>
      </c>
      <c r="AA26" s="527" t="s">
        <v>39</v>
      </c>
      <c r="AB26" s="514" t="s">
        <v>33</v>
      </c>
      <c r="AC26" s="527" t="s">
        <v>39</v>
      </c>
      <c r="AD26" s="514" t="s">
        <v>33</v>
      </c>
      <c r="AE26" s="527" t="s">
        <v>39</v>
      </c>
      <c r="AF26" s="514" t="s">
        <v>33</v>
      </c>
      <c r="AG26" s="527" t="s">
        <v>39</v>
      </c>
      <c r="AH26" s="514" t="s">
        <v>33</v>
      </c>
      <c r="AI26" s="527" t="s">
        <v>39</v>
      </c>
      <c r="AJ26" s="514" t="s">
        <v>33</v>
      </c>
      <c r="AK26" s="527" t="s">
        <v>39</v>
      </c>
      <c r="AL26" s="514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518" t="s">
        <v>33</v>
      </c>
      <c r="E36" s="520" t="s">
        <v>39</v>
      </c>
      <c r="F36" s="519" t="s">
        <v>33</v>
      </c>
      <c r="G36" s="520" t="s">
        <v>39</v>
      </c>
      <c r="H36" s="519" t="s">
        <v>33</v>
      </c>
      <c r="I36" s="520" t="s">
        <v>39</v>
      </c>
      <c r="J36" s="519" t="s">
        <v>33</v>
      </c>
      <c r="K36" s="520" t="s">
        <v>39</v>
      </c>
      <c r="L36" s="519" t="s">
        <v>33</v>
      </c>
      <c r="M36" s="520" t="s">
        <v>39</v>
      </c>
      <c r="N36" s="519" t="s">
        <v>33</v>
      </c>
      <c r="O36" s="520" t="s">
        <v>39</v>
      </c>
      <c r="P36" s="519" t="s">
        <v>33</v>
      </c>
      <c r="Q36" s="520" t="s">
        <v>39</v>
      </c>
      <c r="R36" s="519" t="s">
        <v>33</v>
      </c>
      <c r="S36" s="520" t="s">
        <v>39</v>
      </c>
      <c r="T36" s="519" t="s">
        <v>33</v>
      </c>
      <c r="U36" s="520" t="s">
        <v>39</v>
      </c>
      <c r="V36" s="519" t="s">
        <v>33</v>
      </c>
      <c r="W36" s="520" t="s">
        <v>39</v>
      </c>
      <c r="X36" s="519" t="s">
        <v>33</v>
      </c>
      <c r="Y36" s="520" t="s">
        <v>39</v>
      </c>
      <c r="Z36" s="519" t="s">
        <v>33</v>
      </c>
      <c r="AA36" s="520" t="s">
        <v>39</v>
      </c>
      <c r="AB36" s="519" t="s">
        <v>33</v>
      </c>
      <c r="AC36" s="520" t="s">
        <v>39</v>
      </c>
      <c r="AD36" s="519" t="s">
        <v>33</v>
      </c>
      <c r="AE36" s="520" t="s">
        <v>39</v>
      </c>
      <c r="AF36" s="519" t="s">
        <v>33</v>
      </c>
      <c r="AG36" s="520" t="s">
        <v>39</v>
      </c>
      <c r="AH36" s="519" t="s">
        <v>33</v>
      </c>
      <c r="AI36" s="520" t="s">
        <v>39</v>
      </c>
      <c r="AJ36" s="519" t="s">
        <v>33</v>
      </c>
      <c r="AK36" s="520" t="s">
        <v>39</v>
      </c>
      <c r="AL36" s="519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518" t="s">
        <v>33</v>
      </c>
      <c r="E46" s="527" t="s">
        <v>39</v>
      </c>
      <c r="F46" s="514" t="s">
        <v>33</v>
      </c>
      <c r="G46" s="527" t="s">
        <v>39</v>
      </c>
      <c r="H46" s="514" t="s">
        <v>33</v>
      </c>
      <c r="I46" s="527" t="s">
        <v>39</v>
      </c>
      <c r="J46" s="514" t="s">
        <v>33</v>
      </c>
      <c r="K46" s="527" t="s">
        <v>39</v>
      </c>
      <c r="L46" s="514" t="s">
        <v>33</v>
      </c>
      <c r="M46" s="527" t="s">
        <v>39</v>
      </c>
      <c r="N46" s="514" t="s">
        <v>33</v>
      </c>
      <c r="O46" s="527" t="s">
        <v>39</v>
      </c>
      <c r="P46" s="514" t="s">
        <v>33</v>
      </c>
      <c r="Q46" s="527" t="s">
        <v>39</v>
      </c>
      <c r="R46" s="514" t="s">
        <v>33</v>
      </c>
      <c r="S46" s="527" t="s">
        <v>39</v>
      </c>
      <c r="T46" s="514" t="s">
        <v>33</v>
      </c>
      <c r="U46" s="527" t="s">
        <v>39</v>
      </c>
      <c r="V46" s="514" t="s">
        <v>33</v>
      </c>
      <c r="W46" s="527" t="s">
        <v>39</v>
      </c>
      <c r="X46" s="514" t="s">
        <v>33</v>
      </c>
      <c r="Y46" s="527" t="s">
        <v>39</v>
      </c>
      <c r="Z46" s="514" t="s">
        <v>33</v>
      </c>
      <c r="AA46" s="527" t="s">
        <v>39</v>
      </c>
      <c r="AB46" s="514" t="s">
        <v>33</v>
      </c>
      <c r="AC46" s="527" t="s">
        <v>39</v>
      </c>
      <c r="AD46" s="514" t="s">
        <v>33</v>
      </c>
      <c r="AE46" s="527" t="s">
        <v>39</v>
      </c>
      <c r="AF46" s="514" t="s">
        <v>33</v>
      </c>
      <c r="AG46" s="527" t="s">
        <v>39</v>
      </c>
      <c r="AH46" s="514" t="s">
        <v>33</v>
      </c>
      <c r="AI46" s="527" t="s">
        <v>39</v>
      </c>
      <c r="AJ46" s="514" t="s">
        <v>33</v>
      </c>
      <c r="AK46" s="527" t="s">
        <v>39</v>
      </c>
      <c r="AL46" s="514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519" t="s">
        <v>33</v>
      </c>
      <c r="E56" s="114" t="s">
        <v>32</v>
      </c>
      <c r="F56" s="519" t="s">
        <v>33</v>
      </c>
      <c r="G56" s="114" t="s">
        <v>32</v>
      </c>
      <c r="H56" s="519" t="s">
        <v>33</v>
      </c>
      <c r="I56" s="114" t="s">
        <v>32</v>
      </c>
      <c r="J56" s="519" t="s">
        <v>33</v>
      </c>
      <c r="K56" s="114" t="s">
        <v>32</v>
      </c>
      <c r="L56" s="519" t="s">
        <v>33</v>
      </c>
      <c r="M56" s="114" t="s">
        <v>32</v>
      </c>
      <c r="N56" s="519" t="s">
        <v>33</v>
      </c>
      <c r="O56" s="114" t="s">
        <v>32</v>
      </c>
      <c r="P56" s="519" t="s">
        <v>33</v>
      </c>
      <c r="Q56" s="114" t="s">
        <v>32</v>
      </c>
      <c r="R56" s="519" t="s">
        <v>33</v>
      </c>
      <c r="S56" s="114" t="s">
        <v>32</v>
      </c>
      <c r="T56" s="519" t="s">
        <v>33</v>
      </c>
      <c r="U56" s="114" t="s">
        <v>32</v>
      </c>
      <c r="V56" s="526" t="s">
        <v>33</v>
      </c>
      <c r="W56" s="114" t="s">
        <v>32</v>
      </c>
      <c r="X56" s="519" t="s">
        <v>33</v>
      </c>
      <c r="Y56" s="114" t="s">
        <v>32</v>
      </c>
      <c r="Z56" s="519" t="s">
        <v>33</v>
      </c>
      <c r="AA56" s="114" t="s">
        <v>32</v>
      </c>
      <c r="AB56" s="519" t="s">
        <v>33</v>
      </c>
      <c r="AC56" s="114" t="s">
        <v>32</v>
      </c>
      <c r="AD56" s="519" t="s">
        <v>33</v>
      </c>
      <c r="AE56" s="114" t="s">
        <v>32</v>
      </c>
      <c r="AF56" s="519" t="s">
        <v>33</v>
      </c>
      <c r="AG56" s="114" t="s">
        <v>32</v>
      </c>
      <c r="AH56" s="519" t="s">
        <v>33</v>
      </c>
      <c r="AI56" s="114" t="s">
        <v>32</v>
      </c>
      <c r="AJ56" s="519" t="s">
        <v>33</v>
      </c>
      <c r="AK56" s="114" t="s">
        <v>32</v>
      </c>
      <c r="AL56" s="519" t="s">
        <v>33</v>
      </c>
      <c r="AM56" s="116" t="s">
        <v>54</v>
      </c>
      <c r="AN56" s="505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3</v>
      </c>
      <c r="C57" s="120">
        <f t="shared" ref="C57:D62" si="9">SUM(E57+G57+I57+K57+M57+O57+Q57+S57+U57+W57+Y57+AA57+AC57+AE57+AG57+AI57+AK57)</f>
        <v>2</v>
      </c>
      <c r="D57" s="31">
        <f t="shared" si="9"/>
        <v>1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1</v>
      </c>
      <c r="N57" s="34">
        <v>0</v>
      </c>
      <c r="O57" s="32">
        <v>1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1</v>
      </c>
      <c r="AK57" s="102">
        <v>0</v>
      </c>
      <c r="AL57" s="34">
        <v>0</v>
      </c>
      <c r="AM57" s="121">
        <v>3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78</v>
      </c>
      <c r="C58" s="125">
        <f t="shared" si="9"/>
        <v>45</v>
      </c>
      <c r="D58" s="84">
        <f t="shared" si="9"/>
        <v>33</v>
      </c>
      <c r="E58" s="45">
        <v>26</v>
      </c>
      <c r="F58" s="85">
        <v>16</v>
      </c>
      <c r="G58" s="45">
        <v>0</v>
      </c>
      <c r="H58" s="46">
        <v>0</v>
      </c>
      <c r="I58" s="45">
        <v>0</v>
      </c>
      <c r="J58" s="46">
        <v>0</v>
      </c>
      <c r="K58" s="45">
        <v>0</v>
      </c>
      <c r="L58" s="46">
        <v>0</v>
      </c>
      <c r="M58" s="45">
        <v>2</v>
      </c>
      <c r="N58" s="46">
        <v>1</v>
      </c>
      <c r="O58" s="45">
        <v>1</v>
      </c>
      <c r="P58" s="46">
        <v>1</v>
      </c>
      <c r="Q58" s="45">
        <v>2</v>
      </c>
      <c r="R58" s="46">
        <v>0</v>
      </c>
      <c r="S58" s="45">
        <v>1</v>
      </c>
      <c r="T58" s="46">
        <v>1</v>
      </c>
      <c r="U58" s="45">
        <v>1</v>
      </c>
      <c r="V58" s="50">
        <v>4</v>
      </c>
      <c r="W58" s="45">
        <v>0</v>
      </c>
      <c r="X58" s="46">
        <v>2</v>
      </c>
      <c r="Y58" s="45">
        <v>1</v>
      </c>
      <c r="Z58" s="46">
        <v>0</v>
      </c>
      <c r="AA58" s="45">
        <v>1</v>
      </c>
      <c r="AB58" s="46">
        <v>1</v>
      </c>
      <c r="AC58" s="45">
        <v>0</v>
      </c>
      <c r="AD58" s="46">
        <v>2</v>
      </c>
      <c r="AE58" s="45">
        <v>3</v>
      </c>
      <c r="AF58" s="46">
        <v>1</v>
      </c>
      <c r="AG58" s="45">
        <v>3</v>
      </c>
      <c r="AH58" s="46">
        <v>1</v>
      </c>
      <c r="AI58" s="45">
        <v>2</v>
      </c>
      <c r="AJ58" s="46">
        <v>1</v>
      </c>
      <c r="AK58" s="86">
        <v>2</v>
      </c>
      <c r="AL58" s="46">
        <v>2</v>
      </c>
      <c r="AM58" s="126">
        <v>78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674</v>
      </c>
      <c r="C59" s="125">
        <f t="shared" si="9"/>
        <v>347</v>
      </c>
      <c r="D59" s="84">
        <f t="shared" si="9"/>
        <v>327</v>
      </c>
      <c r="E59" s="45">
        <v>45</v>
      </c>
      <c r="F59" s="85">
        <v>49</v>
      </c>
      <c r="G59" s="45">
        <v>8</v>
      </c>
      <c r="H59" s="46">
        <v>5</v>
      </c>
      <c r="I59" s="45">
        <v>8</v>
      </c>
      <c r="J59" s="46">
        <v>5</v>
      </c>
      <c r="K59" s="45">
        <v>9</v>
      </c>
      <c r="L59" s="46">
        <v>16</v>
      </c>
      <c r="M59" s="45">
        <v>33</v>
      </c>
      <c r="N59" s="46">
        <v>24</v>
      </c>
      <c r="O59" s="45">
        <v>25</v>
      </c>
      <c r="P59" s="46">
        <v>22</v>
      </c>
      <c r="Q59" s="45">
        <v>39</v>
      </c>
      <c r="R59" s="46">
        <v>18</v>
      </c>
      <c r="S59" s="45">
        <v>28</v>
      </c>
      <c r="T59" s="46">
        <v>20</v>
      </c>
      <c r="U59" s="45">
        <v>24</v>
      </c>
      <c r="V59" s="50">
        <v>13</v>
      </c>
      <c r="W59" s="45">
        <v>23</v>
      </c>
      <c r="X59" s="46">
        <v>18</v>
      </c>
      <c r="Y59" s="45">
        <v>22</v>
      </c>
      <c r="Z59" s="46">
        <v>22</v>
      </c>
      <c r="AA59" s="45">
        <v>20</v>
      </c>
      <c r="AB59" s="46">
        <v>22</v>
      </c>
      <c r="AC59" s="45">
        <v>15</v>
      </c>
      <c r="AD59" s="46">
        <v>20</v>
      </c>
      <c r="AE59" s="45">
        <v>13</v>
      </c>
      <c r="AF59" s="46">
        <v>17</v>
      </c>
      <c r="AG59" s="45">
        <v>12</v>
      </c>
      <c r="AH59" s="46">
        <v>13</v>
      </c>
      <c r="AI59" s="45">
        <v>5</v>
      </c>
      <c r="AJ59" s="46">
        <v>15</v>
      </c>
      <c r="AK59" s="86">
        <v>18</v>
      </c>
      <c r="AL59" s="46">
        <v>28</v>
      </c>
      <c r="AM59" s="126">
        <v>676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1833</v>
      </c>
      <c r="C60" s="125">
        <f t="shared" si="9"/>
        <v>894</v>
      </c>
      <c r="D60" s="84">
        <f t="shared" si="9"/>
        <v>939</v>
      </c>
      <c r="E60" s="45">
        <v>124</v>
      </c>
      <c r="F60" s="85">
        <v>112</v>
      </c>
      <c r="G60" s="45">
        <v>60</v>
      </c>
      <c r="H60" s="46">
        <v>51</v>
      </c>
      <c r="I60" s="45">
        <v>35</v>
      </c>
      <c r="J60" s="46">
        <v>33</v>
      </c>
      <c r="K60" s="45">
        <v>58</v>
      </c>
      <c r="L60" s="46">
        <v>49</v>
      </c>
      <c r="M60" s="45">
        <v>87</v>
      </c>
      <c r="N60" s="46">
        <v>54</v>
      </c>
      <c r="O60" s="45">
        <v>84</v>
      </c>
      <c r="P60" s="46">
        <v>74</v>
      </c>
      <c r="Q60" s="45">
        <v>56</v>
      </c>
      <c r="R60" s="46">
        <v>55</v>
      </c>
      <c r="S60" s="45">
        <v>52</v>
      </c>
      <c r="T60" s="46">
        <v>43</v>
      </c>
      <c r="U60" s="45">
        <v>54</v>
      </c>
      <c r="V60" s="50">
        <v>53</v>
      </c>
      <c r="W60" s="45">
        <v>43</v>
      </c>
      <c r="X60" s="46">
        <v>51</v>
      </c>
      <c r="Y60" s="45">
        <v>37</v>
      </c>
      <c r="Z60" s="46">
        <v>68</v>
      </c>
      <c r="AA60" s="45">
        <v>39</v>
      </c>
      <c r="AB60" s="46">
        <v>60</v>
      </c>
      <c r="AC60" s="45">
        <v>35</v>
      </c>
      <c r="AD60" s="46">
        <v>42</v>
      </c>
      <c r="AE60" s="45">
        <v>29</v>
      </c>
      <c r="AF60" s="46">
        <v>34</v>
      </c>
      <c r="AG60" s="45">
        <v>46</v>
      </c>
      <c r="AH60" s="46">
        <v>52</v>
      </c>
      <c r="AI60" s="45">
        <v>22</v>
      </c>
      <c r="AJ60" s="46">
        <v>46</v>
      </c>
      <c r="AK60" s="86">
        <v>33</v>
      </c>
      <c r="AL60" s="46">
        <v>62</v>
      </c>
      <c r="AM60" s="126">
        <v>1833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4443</v>
      </c>
      <c r="C61" s="130">
        <f t="shared" si="9"/>
        <v>1800</v>
      </c>
      <c r="D61" s="131">
        <f t="shared" si="9"/>
        <v>2643</v>
      </c>
      <c r="E61" s="132">
        <v>264</v>
      </c>
      <c r="F61" s="133">
        <v>287</v>
      </c>
      <c r="G61" s="132">
        <v>216</v>
      </c>
      <c r="H61" s="134">
        <v>212</v>
      </c>
      <c r="I61" s="132">
        <v>129</v>
      </c>
      <c r="J61" s="134">
        <v>122</v>
      </c>
      <c r="K61" s="132">
        <v>112</v>
      </c>
      <c r="L61" s="134">
        <v>144</v>
      </c>
      <c r="M61" s="132">
        <v>130</v>
      </c>
      <c r="N61" s="134">
        <v>213</v>
      </c>
      <c r="O61" s="132">
        <v>129</v>
      </c>
      <c r="P61" s="134">
        <v>198</v>
      </c>
      <c r="Q61" s="132">
        <v>126</v>
      </c>
      <c r="R61" s="134">
        <v>175</v>
      </c>
      <c r="S61" s="132">
        <v>90</v>
      </c>
      <c r="T61" s="134">
        <v>117</v>
      </c>
      <c r="U61" s="132">
        <v>83</v>
      </c>
      <c r="V61" s="135">
        <v>147</v>
      </c>
      <c r="W61" s="132">
        <v>89</v>
      </c>
      <c r="X61" s="134">
        <v>172</v>
      </c>
      <c r="Y61" s="132">
        <v>106</v>
      </c>
      <c r="Z61" s="134">
        <v>193</v>
      </c>
      <c r="AA61" s="132">
        <v>73</v>
      </c>
      <c r="AB61" s="134">
        <v>198</v>
      </c>
      <c r="AC61" s="132">
        <v>62</v>
      </c>
      <c r="AD61" s="134">
        <v>126</v>
      </c>
      <c r="AE61" s="132">
        <v>59</v>
      </c>
      <c r="AF61" s="134">
        <v>95</v>
      </c>
      <c r="AG61" s="132">
        <v>50</v>
      </c>
      <c r="AH61" s="134">
        <v>76</v>
      </c>
      <c r="AI61" s="132">
        <v>49</v>
      </c>
      <c r="AJ61" s="134">
        <v>74</v>
      </c>
      <c r="AK61" s="136">
        <v>33</v>
      </c>
      <c r="AL61" s="134">
        <v>94</v>
      </c>
      <c r="AM61" s="137">
        <v>4484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39</v>
      </c>
      <c r="C62" s="141">
        <f t="shared" si="9"/>
        <v>21</v>
      </c>
      <c r="D62" s="56">
        <f t="shared" si="9"/>
        <v>18</v>
      </c>
      <c r="E62" s="57">
        <v>2</v>
      </c>
      <c r="F62" s="58">
        <v>4</v>
      </c>
      <c r="G62" s="57">
        <v>0</v>
      </c>
      <c r="H62" s="59">
        <v>2</v>
      </c>
      <c r="I62" s="57">
        <v>0</v>
      </c>
      <c r="J62" s="59">
        <v>1</v>
      </c>
      <c r="K62" s="57">
        <v>0</v>
      </c>
      <c r="L62" s="59">
        <v>1</v>
      </c>
      <c r="M62" s="57">
        <v>1</v>
      </c>
      <c r="N62" s="59">
        <v>0</v>
      </c>
      <c r="O62" s="57">
        <v>7</v>
      </c>
      <c r="P62" s="59">
        <v>1</v>
      </c>
      <c r="Q62" s="57">
        <v>3</v>
      </c>
      <c r="R62" s="59">
        <v>2</v>
      </c>
      <c r="S62" s="57">
        <v>1</v>
      </c>
      <c r="T62" s="59">
        <v>2</v>
      </c>
      <c r="U62" s="57">
        <v>4</v>
      </c>
      <c r="V62" s="61">
        <v>0</v>
      </c>
      <c r="W62" s="57">
        <v>1</v>
      </c>
      <c r="X62" s="59">
        <v>2</v>
      </c>
      <c r="Y62" s="57">
        <v>0</v>
      </c>
      <c r="Z62" s="59">
        <v>0</v>
      </c>
      <c r="AA62" s="57">
        <v>1</v>
      </c>
      <c r="AB62" s="59">
        <v>1</v>
      </c>
      <c r="AC62" s="57">
        <v>0</v>
      </c>
      <c r="AD62" s="59">
        <v>1</v>
      </c>
      <c r="AE62" s="57">
        <v>0</v>
      </c>
      <c r="AF62" s="59">
        <v>0</v>
      </c>
      <c r="AG62" s="57">
        <v>0</v>
      </c>
      <c r="AH62" s="59">
        <v>0</v>
      </c>
      <c r="AI62" s="57">
        <v>1</v>
      </c>
      <c r="AJ62" s="59">
        <v>1</v>
      </c>
      <c r="AK62" s="91">
        <v>0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520" t="s">
        <v>52</v>
      </c>
      <c r="B63" s="144">
        <f t="shared" ref="B63:AL63" si="10">SUM(B57:B62)</f>
        <v>7070</v>
      </c>
      <c r="C63" s="145">
        <f t="shared" si="10"/>
        <v>3109</v>
      </c>
      <c r="D63" s="146">
        <f t="shared" si="10"/>
        <v>3961</v>
      </c>
      <c r="E63" s="147">
        <f t="shared" si="10"/>
        <v>461</v>
      </c>
      <c r="F63" s="148">
        <f t="shared" si="10"/>
        <v>468</v>
      </c>
      <c r="G63" s="147">
        <f t="shared" si="10"/>
        <v>284</v>
      </c>
      <c r="H63" s="149">
        <f t="shared" si="10"/>
        <v>270</v>
      </c>
      <c r="I63" s="147">
        <f t="shared" si="10"/>
        <v>172</v>
      </c>
      <c r="J63" s="149">
        <f t="shared" si="10"/>
        <v>161</v>
      </c>
      <c r="K63" s="147">
        <f t="shared" si="10"/>
        <v>179</v>
      </c>
      <c r="L63" s="149">
        <f t="shared" si="10"/>
        <v>210</v>
      </c>
      <c r="M63" s="147">
        <f t="shared" si="10"/>
        <v>254</v>
      </c>
      <c r="N63" s="149">
        <f t="shared" si="10"/>
        <v>292</v>
      </c>
      <c r="O63" s="147">
        <f t="shared" si="10"/>
        <v>247</v>
      </c>
      <c r="P63" s="149">
        <f t="shared" si="10"/>
        <v>296</v>
      </c>
      <c r="Q63" s="147">
        <f t="shared" si="10"/>
        <v>226</v>
      </c>
      <c r="R63" s="149">
        <f t="shared" si="10"/>
        <v>250</v>
      </c>
      <c r="S63" s="147">
        <f t="shared" si="10"/>
        <v>172</v>
      </c>
      <c r="T63" s="149">
        <f t="shared" si="10"/>
        <v>183</v>
      </c>
      <c r="U63" s="150">
        <f t="shared" si="10"/>
        <v>166</v>
      </c>
      <c r="V63" s="151">
        <f t="shared" si="10"/>
        <v>217</v>
      </c>
      <c r="W63" s="147">
        <f t="shared" si="10"/>
        <v>156</v>
      </c>
      <c r="X63" s="149">
        <f t="shared" si="10"/>
        <v>245</v>
      </c>
      <c r="Y63" s="147">
        <f t="shared" si="10"/>
        <v>166</v>
      </c>
      <c r="Z63" s="149">
        <f t="shared" si="10"/>
        <v>283</v>
      </c>
      <c r="AA63" s="147">
        <f t="shared" si="10"/>
        <v>134</v>
      </c>
      <c r="AB63" s="149">
        <f t="shared" si="10"/>
        <v>282</v>
      </c>
      <c r="AC63" s="147">
        <f t="shared" si="10"/>
        <v>112</v>
      </c>
      <c r="AD63" s="149">
        <f t="shared" si="10"/>
        <v>191</v>
      </c>
      <c r="AE63" s="147">
        <f t="shared" si="10"/>
        <v>104</v>
      </c>
      <c r="AF63" s="149">
        <f t="shared" si="10"/>
        <v>147</v>
      </c>
      <c r="AG63" s="147">
        <f t="shared" si="10"/>
        <v>111</v>
      </c>
      <c r="AH63" s="149">
        <f t="shared" si="10"/>
        <v>142</v>
      </c>
      <c r="AI63" s="147">
        <f t="shared" si="10"/>
        <v>79</v>
      </c>
      <c r="AJ63" s="149">
        <f t="shared" si="10"/>
        <v>138</v>
      </c>
      <c r="AK63" s="152">
        <f t="shared" si="10"/>
        <v>86</v>
      </c>
      <c r="AL63" s="149">
        <f t="shared" si="10"/>
        <v>186</v>
      </c>
      <c r="AM63" s="153">
        <f>SUM(AM57:AM61)</f>
        <v>7074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508" t="s">
        <v>5</v>
      </c>
      <c r="C65" s="508" t="s">
        <v>64</v>
      </c>
      <c r="D65" s="508" t="s">
        <v>65</v>
      </c>
      <c r="E65" s="508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520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515" t="s">
        <v>31</v>
      </c>
      <c r="D89" s="516" t="s">
        <v>39</v>
      </c>
      <c r="E89" s="519" t="s">
        <v>33</v>
      </c>
      <c r="F89" s="520" t="s">
        <v>39</v>
      </c>
      <c r="G89" s="519" t="s">
        <v>33</v>
      </c>
      <c r="H89" s="526" t="s">
        <v>39</v>
      </c>
      <c r="I89" s="526" t="s">
        <v>33</v>
      </c>
      <c r="J89" s="520" t="s">
        <v>39</v>
      </c>
      <c r="K89" s="519" t="s">
        <v>33</v>
      </c>
      <c r="L89" s="526" t="s">
        <v>39</v>
      </c>
      <c r="M89" s="526" t="s">
        <v>33</v>
      </c>
      <c r="N89" s="520" t="s">
        <v>39</v>
      </c>
      <c r="O89" s="519" t="s">
        <v>33</v>
      </c>
      <c r="P89" s="526" t="s">
        <v>39</v>
      </c>
      <c r="Q89" s="526" t="s">
        <v>33</v>
      </c>
      <c r="R89" s="520" t="s">
        <v>39</v>
      </c>
      <c r="S89" s="519" t="s">
        <v>33</v>
      </c>
      <c r="T89" s="526" t="s">
        <v>39</v>
      </c>
      <c r="U89" s="526" t="s">
        <v>33</v>
      </c>
      <c r="V89" s="520" t="s">
        <v>39</v>
      </c>
      <c r="W89" s="519" t="s">
        <v>33</v>
      </c>
      <c r="X89" s="526" t="s">
        <v>39</v>
      </c>
      <c r="Y89" s="519" t="s">
        <v>33</v>
      </c>
      <c r="Z89" s="520" t="s">
        <v>39</v>
      </c>
      <c r="AA89" s="526" t="s">
        <v>33</v>
      </c>
      <c r="AB89" s="520" t="s">
        <v>39</v>
      </c>
      <c r="AC89" s="519" t="s">
        <v>33</v>
      </c>
      <c r="AD89" s="526" t="s">
        <v>39</v>
      </c>
      <c r="AE89" s="526" t="s">
        <v>33</v>
      </c>
      <c r="AF89" s="520" t="s">
        <v>39</v>
      </c>
      <c r="AG89" s="519" t="s">
        <v>33</v>
      </c>
      <c r="AH89" s="526" t="s">
        <v>39</v>
      </c>
      <c r="AI89" s="526" t="s">
        <v>33</v>
      </c>
      <c r="AJ89" s="520" t="s">
        <v>39</v>
      </c>
      <c r="AK89" s="519" t="s">
        <v>33</v>
      </c>
      <c r="AL89" s="526" t="s">
        <v>39</v>
      </c>
      <c r="AM89" s="519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508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521" t="s">
        <v>101</v>
      </c>
      <c r="D100" s="239">
        <v>2680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522" t="s">
        <v>102</v>
      </c>
      <c r="D101" s="195">
        <v>1058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523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519" t="s">
        <v>33</v>
      </c>
      <c r="F106" s="520" t="s">
        <v>39</v>
      </c>
      <c r="G106" s="519" t="s">
        <v>33</v>
      </c>
      <c r="H106" s="520" t="s">
        <v>39</v>
      </c>
      <c r="I106" s="519" t="s">
        <v>33</v>
      </c>
      <c r="J106" s="520" t="s">
        <v>39</v>
      </c>
      <c r="K106" s="519" t="s">
        <v>33</v>
      </c>
      <c r="L106" s="520" t="s">
        <v>39</v>
      </c>
      <c r="M106" s="519" t="s">
        <v>33</v>
      </c>
      <c r="N106" s="520" t="s">
        <v>39</v>
      </c>
      <c r="O106" s="519" t="s">
        <v>33</v>
      </c>
      <c r="P106" s="520" t="s">
        <v>39</v>
      </c>
      <c r="Q106" s="519" t="s">
        <v>33</v>
      </c>
      <c r="R106" s="520" t="s">
        <v>39</v>
      </c>
      <c r="S106" s="519" t="s">
        <v>33</v>
      </c>
      <c r="T106" s="520" t="s">
        <v>39</v>
      </c>
      <c r="U106" s="519" t="s">
        <v>33</v>
      </c>
      <c r="V106" s="520" t="s">
        <v>39</v>
      </c>
      <c r="W106" s="519" t="s">
        <v>33</v>
      </c>
      <c r="X106" s="520" t="s">
        <v>39</v>
      </c>
      <c r="Y106" s="519" t="s">
        <v>33</v>
      </c>
      <c r="Z106" s="520" t="s">
        <v>39</v>
      </c>
      <c r="AA106" s="519" t="s">
        <v>33</v>
      </c>
      <c r="AB106" s="520" t="s">
        <v>39</v>
      </c>
      <c r="AC106" s="519" t="s">
        <v>33</v>
      </c>
      <c r="AD106" s="526" t="s">
        <v>39</v>
      </c>
      <c r="AE106" s="526" t="s">
        <v>33</v>
      </c>
      <c r="AF106" s="520" t="s">
        <v>39</v>
      </c>
      <c r="AG106" s="519" t="s">
        <v>33</v>
      </c>
      <c r="AH106" s="526" t="s">
        <v>39</v>
      </c>
      <c r="AI106" s="526" t="s">
        <v>33</v>
      </c>
      <c r="AJ106" s="520" t="s">
        <v>39</v>
      </c>
      <c r="AK106" s="519" t="s">
        <v>33</v>
      </c>
      <c r="AL106" s="526" t="s">
        <v>39</v>
      </c>
      <c r="AM106" s="519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510" t="s">
        <v>33</v>
      </c>
      <c r="F112" s="515" t="s">
        <v>39</v>
      </c>
      <c r="G112" s="274" t="s">
        <v>33</v>
      </c>
      <c r="H112" s="515" t="s">
        <v>39</v>
      </c>
      <c r="I112" s="274" t="s">
        <v>33</v>
      </c>
      <c r="J112" s="515" t="s">
        <v>39</v>
      </c>
      <c r="K112" s="274" t="s">
        <v>33</v>
      </c>
      <c r="L112" s="515" t="s">
        <v>39</v>
      </c>
      <c r="M112" s="274" t="s">
        <v>33</v>
      </c>
      <c r="N112" s="515" t="s">
        <v>39</v>
      </c>
      <c r="O112" s="274" t="s">
        <v>33</v>
      </c>
      <c r="P112" s="515" t="s">
        <v>39</v>
      </c>
      <c r="Q112" s="274" t="s">
        <v>33</v>
      </c>
      <c r="R112" s="515" t="s">
        <v>39</v>
      </c>
      <c r="S112" s="274" t="s">
        <v>33</v>
      </c>
      <c r="T112" s="515" t="s">
        <v>39</v>
      </c>
      <c r="U112" s="275" t="s">
        <v>33</v>
      </c>
      <c r="V112" s="515" t="s">
        <v>39</v>
      </c>
      <c r="W112" s="275" t="s">
        <v>33</v>
      </c>
      <c r="X112" s="601"/>
      <c r="Y112" s="276" t="s">
        <v>124</v>
      </c>
      <c r="Z112" s="277" t="s">
        <v>125</v>
      </c>
      <c r="AA112" s="512" t="s">
        <v>126</v>
      </c>
      <c r="AB112" s="508" t="s">
        <v>127</v>
      </c>
      <c r="AC112" s="279" t="s">
        <v>128</v>
      </c>
      <c r="AD112" s="280" t="s">
        <v>129</v>
      </c>
      <c r="AE112" s="281" t="s">
        <v>130</v>
      </c>
      <c r="AF112" s="508" t="s">
        <v>131</v>
      </c>
      <c r="AG112" s="282" t="s">
        <v>132</v>
      </c>
      <c r="AH112" s="508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117</v>
      </c>
      <c r="D113" s="101">
        <f>SUM(F113+H113+J113+L113+N113+P113+R113+T113+V113)</f>
        <v>60</v>
      </c>
      <c r="E113" s="31">
        <f>SUM(G113+I113+K113+M113+O113+Q113+S113+U113+W113)</f>
        <v>57</v>
      </c>
      <c r="F113" s="181"/>
      <c r="G113" s="283"/>
      <c r="H113" s="180">
        <v>2</v>
      </c>
      <c r="I113" s="183">
        <v>3</v>
      </c>
      <c r="J113" s="181">
        <v>7</v>
      </c>
      <c r="K113" s="283">
        <v>11</v>
      </c>
      <c r="L113" s="180">
        <v>19</v>
      </c>
      <c r="M113" s="183">
        <v>16</v>
      </c>
      <c r="N113" s="181">
        <v>16</v>
      </c>
      <c r="O113" s="283">
        <v>10</v>
      </c>
      <c r="P113" s="180">
        <v>10</v>
      </c>
      <c r="Q113" s="183">
        <v>7</v>
      </c>
      <c r="R113" s="181">
        <v>5</v>
      </c>
      <c r="S113" s="283">
        <v>4</v>
      </c>
      <c r="T113" s="180">
        <v>1</v>
      </c>
      <c r="U113" s="183">
        <v>4</v>
      </c>
      <c r="V113" s="181"/>
      <c r="W113" s="284">
        <v>2</v>
      </c>
      <c r="X113" s="182"/>
      <c r="Y113" s="285">
        <v>117</v>
      </c>
      <c r="Z113" s="180"/>
      <c r="AA113" s="286"/>
      <c r="AB113" s="287"/>
      <c r="AC113" s="284">
        <v>60</v>
      </c>
      <c r="AD113" s="288">
        <v>57</v>
      </c>
      <c r="AE113" s="285"/>
      <c r="AF113" s="184"/>
      <c r="AG113" s="184">
        <v>117</v>
      </c>
      <c r="AH113" s="184"/>
      <c r="AI113" s="184"/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466</v>
      </c>
      <c r="D114" s="290">
        <f>SUM(F114+H114+J114+L114+N114+P114+R114+T114+V114)</f>
        <v>317</v>
      </c>
      <c r="E114" s="291">
        <f>SUM(G114+I114+K114+M114+O114+Q114+S114+U114+W114)</f>
        <v>149</v>
      </c>
      <c r="F114" s="292">
        <v>5</v>
      </c>
      <c r="G114" s="293">
        <v>3</v>
      </c>
      <c r="H114" s="294">
        <v>16</v>
      </c>
      <c r="I114" s="295">
        <v>11</v>
      </c>
      <c r="J114" s="292">
        <v>80</v>
      </c>
      <c r="K114" s="293">
        <v>29</v>
      </c>
      <c r="L114" s="294">
        <v>91</v>
      </c>
      <c r="M114" s="295">
        <v>49</v>
      </c>
      <c r="N114" s="292">
        <v>66</v>
      </c>
      <c r="O114" s="293">
        <v>29</v>
      </c>
      <c r="P114" s="294">
        <v>37</v>
      </c>
      <c r="Q114" s="295">
        <v>15</v>
      </c>
      <c r="R114" s="292">
        <v>13</v>
      </c>
      <c r="S114" s="293">
        <v>6</v>
      </c>
      <c r="T114" s="294">
        <v>7</v>
      </c>
      <c r="U114" s="295">
        <v>6</v>
      </c>
      <c r="V114" s="292">
        <v>2</v>
      </c>
      <c r="W114" s="296">
        <v>1</v>
      </c>
      <c r="X114" s="297"/>
      <c r="Y114" s="298"/>
      <c r="Z114" s="299"/>
      <c r="AA114" s="300">
        <v>68</v>
      </c>
      <c r="AB114" s="300">
        <v>398</v>
      </c>
      <c r="AC114" s="297">
        <v>317</v>
      </c>
      <c r="AD114" s="301">
        <v>149</v>
      </c>
      <c r="AE114" s="302"/>
      <c r="AF114" s="303"/>
      <c r="AG114" s="303">
        <v>466</v>
      </c>
      <c r="AH114" s="303"/>
      <c r="AI114" s="303"/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516" t="s">
        <v>12</v>
      </c>
      <c r="G117" s="516" t="s">
        <v>13</v>
      </c>
      <c r="H117" s="516" t="s">
        <v>14</v>
      </c>
      <c r="I117" s="516" t="s">
        <v>138</v>
      </c>
      <c r="J117" s="516" t="s">
        <v>139</v>
      </c>
      <c r="K117" s="516" t="s">
        <v>140</v>
      </c>
      <c r="L117" s="516" t="s">
        <v>141</v>
      </c>
      <c r="M117" s="274" t="s">
        <v>142</v>
      </c>
      <c r="N117" s="515" t="s">
        <v>32</v>
      </c>
      <c r="O117" s="519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/>
      <c r="I118" s="38"/>
      <c r="J118" s="38">
        <v>1</v>
      </c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529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508" t="s">
        <v>163</v>
      </c>
      <c r="F137" s="508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508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511" t="s">
        <v>52</v>
      </c>
      <c r="E141" s="513" t="s">
        <v>171</v>
      </c>
      <c r="F141" s="514" t="s">
        <v>172</v>
      </c>
      <c r="G141" s="545"/>
      <c r="H141" s="513" t="s">
        <v>173</v>
      </c>
      <c r="I141" s="525" t="s">
        <v>174</v>
      </c>
      <c r="J141" s="514" t="s">
        <v>175</v>
      </c>
      <c r="K141" s="513" t="s">
        <v>173</v>
      </c>
      <c r="L141" s="525" t="s">
        <v>174</v>
      </c>
      <c r="M141" s="514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508" t="s">
        <v>5</v>
      </c>
      <c r="D145" s="508" t="s">
        <v>181</v>
      </c>
      <c r="E145" s="515" t="s">
        <v>182</v>
      </c>
      <c r="F145" s="519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524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144</v>
      </c>
      <c r="D149" s="47">
        <v>144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511" t="s">
        <v>195</v>
      </c>
      <c r="E154" s="515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515" t="s">
        <v>39</v>
      </c>
      <c r="G164" s="519" t="s">
        <v>33</v>
      </c>
      <c r="H164" s="515" t="s">
        <v>39</v>
      </c>
      <c r="I164" s="519" t="s">
        <v>33</v>
      </c>
      <c r="J164" s="515" t="s">
        <v>39</v>
      </c>
      <c r="K164" s="519" t="s">
        <v>33</v>
      </c>
      <c r="L164" s="515" t="s">
        <v>39</v>
      </c>
      <c r="M164" s="526" t="s">
        <v>33</v>
      </c>
      <c r="N164" s="515" t="s">
        <v>39</v>
      </c>
      <c r="O164" s="519" t="s">
        <v>33</v>
      </c>
      <c r="P164" s="515" t="s">
        <v>39</v>
      </c>
      <c r="Q164" s="526" t="s">
        <v>33</v>
      </c>
      <c r="R164" s="515" t="s">
        <v>39</v>
      </c>
      <c r="S164" s="519" t="s">
        <v>33</v>
      </c>
      <c r="T164" s="515" t="s">
        <v>39</v>
      </c>
      <c r="U164" s="526" t="s">
        <v>33</v>
      </c>
      <c r="V164" s="515" t="s">
        <v>39</v>
      </c>
      <c r="W164" s="519" t="s">
        <v>33</v>
      </c>
      <c r="X164" s="515" t="s">
        <v>39</v>
      </c>
      <c r="Y164" s="526" t="s">
        <v>33</v>
      </c>
      <c r="Z164" s="515" t="s">
        <v>39</v>
      </c>
      <c r="AA164" s="519" t="s">
        <v>33</v>
      </c>
      <c r="AB164" s="515" t="s">
        <v>39</v>
      </c>
      <c r="AC164" s="519" t="s">
        <v>33</v>
      </c>
      <c r="AD164" s="515" t="s">
        <v>39</v>
      </c>
      <c r="AE164" s="519" t="s">
        <v>33</v>
      </c>
      <c r="AF164" s="515" t="s">
        <v>39</v>
      </c>
      <c r="AG164" s="519" t="s">
        <v>33</v>
      </c>
      <c r="AH164" s="515" t="s">
        <v>39</v>
      </c>
      <c r="AI164" s="519" t="s">
        <v>33</v>
      </c>
      <c r="AJ164" s="515" t="s">
        <v>39</v>
      </c>
      <c r="AK164" s="519" t="s">
        <v>33</v>
      </c>
      <c r="AL164" s="515" t="s">
        <v>39</v>
      </c>
      <c r="AM164" s="519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510" t="s">
        <v>33</v>
      </c>
      <c r="G172" s="515" t="s">
        <v>39</v>
      </c>
      <c r="H172" s="274" t="s">
        <v>33</v>
      </c>
      <c r="I172" s="515" t="s">
        <v>39</v>
      </c>
      <c r="J172" s="274" t="s">
        <v>33</v>
      </c>
      <c r="K172" s="515" t="s">
        <v>39</v>
      </c>
      <c r="L172" s="274" t="s">
        <v>33</v>
      </c>
      <c r="M172" s="515" t="s">
        <v>39</v>
      </c>
      <c r="N172" s="274" t="s">
        <v>33</v>
      </c>
      <c r="O172" s="515" t="s">
        <v>39</v>
      </c>
      <c r="P172" s="274" t="s">
        <v>33</v>
      </c>
      <c r="Q172" s="515" t="s">
        <v>39</v>
      </c>
      <c r="R172" s="274" t="s">
        <v>33</v>
      </c>
      <c r="S172" s="515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517" t="s">
        <v>33</v>
      </c>
      <c r="E187" s="515" t="s">
        <v>39</v>
      </c>
      <c r="F187" s="274" t="s">
        <v>33</v>
      </c>
      <c r="G187" s="515" t="s">
        <v>39</v>
      </c>
      <c r="H187" s="274" t="s">
        <v>33</v>
      </c>
      <c r="I187" s="515" t="s">
        <v>39</v>
      </c>
      <c r="J187" s="274" t="s">
        <v>33</v>
      </c>
      <c r="K187" s="515" t="s">
        <v>39</v>
      </c>
      <c r="L187" s="519" t="s">
        <v>33</v>
      </c>
      <c r="M187" s="515" t="s">
        <v>39</v>
      </c>
      <c r="N187" s="519" t="s">
        <v>33</v>
      </c>
      <c r="O187" s="515" t="s">
        <v>39</v>
      </c>
      <c r="P187" s="519" t="s">
        <v>33</v>
      </c>
      <c r="Q187" s="515" t="s">
        <v>39</v>
      </c>
      <c r="R187" s="274" t="s">
        <v>33</v>
      </c>
      <c r="S187" s="515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509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506" t="s">
        <v>39</v>
      </c>
      <c r="F192" s="452" t="s">
        <v>33</v>
      </c>
      <c r="G192" s="506" t="s">
        <v>39</v>
      </c>
      <c r="H192" s="452" t="s">
        <v>33</v>
      </c>
      <c r="I192" s="453" t="s">
        <v>39</v>
      </c>
      <c r="J192" s="454" t="s">
        <v>33</v>
      </c>
      <c r="K192" s="506" t="s">
        <v>39</v>
      </c>
      <c r="L192" s="507" t="s">
        <v>33</v>
      </c>
      <c r="M192" s="456" t="s">
        <v>237</v>
      </c>
      <c r="N192" s="504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27</v>
      </c>
      <c r="C193" s="459">
        <f t="shared" ref="C193:D198" si="21">+E193+G193+I193+K193</f>
        <v>17</v>
      </c>
      <c r="D193" s="460">
        <f t="shared" si="21"/>
        <v>10</v>
      </c>
      <c r="E193" s="461">
        <f t="shared" ref="E193:O193" si="22">SUM(E194:E198)</f>
        <v>0</v>
      </c>
      <c r="F193" s="462">
        <f t="shared" si="22"/>
        <v>1</v>
      </c>
      <c r="G193" s="461">
        <f t="shared" si="22"/>
        <v>2</v>
      </c>
      <c r="H193" s="462">
        <f t="shared" si="22"/>
        <v>1</v>
      </c>
      <c r="I193" s="461">
        <f t="shared" si="22"/>
        <v>1</v>
      </c>
      <c r="J193" s="463">
        <f t="shared" si="22"/>
        <v>0</v>
      </c>
      <c r="K193" s="464">
        <f t="shared" si="22"/>
        <v>14</v>
      </c>
      <c r="L193" s="465">
        <f t="shared" si="22"/>
        <v>8</v>
      </c>
      <c r="M193" s="466">
        <f t="shared" si="22"/>
        <v>23</v>
      </c>
      <c r="N193" s="462">
        <f t="shared" si="22"/>
        <v>4</v>
      </c>
      <c r="O193" s="467">
        <f t="shared" si="22"/>
        <v>11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26</v>
      </c>
      <c r="C194" s="469">
        <f t="shared" si="21"/>
        <v>17</v>
      </c>
      <c r="D194" s="470">
        <f t="shared" si="21"/>
        <v>9</v>
      </c>
      <c r="E194" s="471"/>
      <c r="F194" s="472">
        <v>1</v>
      </c>
      <c r="G194" s="471">
        <v>2</v>
      </c>
      <c r="H194" s="472">
        <v>1</v>
      </c>
      <c r="I194" s="471">
        <v>1</v>
      </c>
      <c r="J194" s="473"/>
      <c r="K194" s="471">
        <v>14</v>
      </c>
      <c r="L194" s="474">
        <v>7</v>
      </c>
      <c r="M194" s="475">
        <v>22</v>
      </c>
      <c r="N194" s="472">
        <v>4</v>
      </c>
      <c r="O194" s="476">
        <v>10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1</v>
      </c>
      <c r="C195" s="478">
        <f t="shared" si="21"/>
        <v>0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/>
      <c r="L195" s="483">
        <v>1</v>
      </c>
      <c r="M195" s="484">
        <v>1</v>
      </c>
      <c r="N195" s="481"/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18658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tabSelected="1" topLeftCell="A4" workbookViewId="0">
      <selection activeCell="F28" sqref="F28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",[7]NOMBRE!B2," - ","( ",[7]NOMBRE!C2,[7]NOMBRE!D2,[7]NOMBRE!E2,[7]NOMBRE!F2,[7]NOMBRE!G2," )")</f>
        <v>COMUNA:  - (  )</v>
      </c>
    </row>
    <row r="3" spans="1:104" x14ac:dyDescent="0.2">
      <c r="A3" s="1" t="str">
        <f>CONCATENATE("ESTABLECIMIENTO/ESTRATEGIA: ",[7]NOMBRE!B3," - ","( ",[7]NOMBRE!C3,[7]NOMBRE!D3,[7]NOMBRE!E3,[7]NOMBRE!F3,[7]NOMBRE!G3,[7]NOMBRE!H3," )")</f>
        <v>ESTABLECIMIENTO/ESTRATEGIA:  - ( 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",[7]NOMBRE!B6," - ","( ",[7]NOMBRE!C6,[7]NOMBRE!D6," )")</f>
        <v>MES:  - ( 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",[7]NOMBRE!B7)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554" t="s">
        <v>37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38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46" t="s">
        <v>24</v>
      </c>
      <c r="AH10" s="547"/>
      <c r="AI10" s="546" t="s">
        <v>25</v>
      </c>
      <c r="AJ10" s="547"/>
      <c r="AK10" s="546" t="s">
        <v>26</v>
      </c>
      <c r="AL10" s="547"/>
      <c r="AM10" s="544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69" t="s">
        <v>31</v>
      </c>
      <c r="C11" s="70" t="s">
        <v>39</v>
      </c>
      <c r="D11" s="71" t="s">
        <v>33</v>
      </c>
      <c r="E11" s="72" t="s">
        <v>39</v>
      </c>
      <c r="F11" s="71" t="s">
        <v>33</v>
      </c>
      <c r="G11" s="72" t="s">
        <v>39</v>
      </c>
      <c r="H11" s="71" t="s">
        <v>33</v>
      </c>
      <c r="I11" s="72" t="s">
        <v>39</v>
      </c>
      <c r="J11" s="71" t="s">
        <v>33</v>
      </c>
      <c r="K11" s="72" t="s">
        <v>39</v>
      </c>
      <c r="L11" s="71" t="s">
        <v>33</v>
      </c>
      <c r="M11" s="72" t="s">
        <v>39</v>
      </c>
      <c r="N11" s="71" t="s">
        <v>33</v>
      </c>
      <c r="O11" s="72" t="s">
        <v>39</v>
      </c>
      <c r="P11" s="71" t="s">
        <v>33</v>
      </c>
      <c r="Q11" s="72" t="s">
        <v>39</v>
      </c>
      <c r="R11" s="71" t="s">
        <v>33</v>
      </c>
      <c r="S11" s="72" t="s">
        <v>39</v>
      </c>
      <c r="T11" s="71" t="s">
        <v>33</v>
      </c>
      <c r="U11" s="72" t="s">
        <v>39</v>
      </c>
      <c r="V11" s="71" t="s">
        <v>33</v>
      </c>
      <c r="W11" s="72" t="s">
        <v>39</v>
      </c>
      <c r="X11" s="71" t="s">
        <v>33</v>
      </c>
      <c r="Y11" s="72" t="s">
        <v>39</v>
      </c>
      <c r="Z11" s="71" t="s">
        <v>33</v>
      </c>
      <c r="AA11" s="72" t="s">
        <v>39</v>
      </c>
      <c r="AB11" s="71" t="s">
        <v>33</v>
      </c>
      <c r="AC11" s="72" t="s">
        <v>39</v>
      </c>
      <c r="AD11" s="71" t="s">
        <v>33</v>
      </c>
      <c r="AE11" s="72" t="s">
        <v>39</v>
      </c>
      <c r="AF11" s="71" t="s">
        <v>33</v>
      </c>
      <c r="AG11" s="72" t="s">
        <v>39</v>
      </c>
      <c r="AH11" s="71" t="s">
        <v>33</v>
      </c>
      <c r="AI11" s="72" t="s">
        <v>39</v>
      </c>
      <c r="AJ11" s="71" t="s">
        <v>33</v>
      </c>
      <c r="AK11" s="72" t="s">
        <v>39</v>
      </c>
      <c r="AL11" s="71" t="s">
        <v>33</v>
      </c>
      <c r="AM11" s="545"/>
      <c r="AN11" s="73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74" t="s">
        <v>40</v>
      </c>
      <c r="B12" s="75">
        <f>SUM(C12+D12)</f>
        <v>80543</v>
      </c>
      <c r="C12" s="76">
        <f t="shared" ref="C12:D15" si="0">SUM(E12+G12+I12+K12+M12+O12+Q12+S12+U12+W12+Y12+AA12+AC12+AE12+AG12+AI12+AK12)</f>
        <v>35217</v>
      </c>
      <c r="D12" s="77">
        <f t="shared" si="0"/>
        <v>45326</v>
      </c>
      <c r="E12" s="32">
        <f>'ACUM JUNIO'!E19+'07'!E19+'08'!E19+'09'!E19+'10'!E19+'11'!E19+'12'!E19</f>
        <v>5744</v>
      </c>
      <c r="F12" s="32">
        <f>'ACUM JUNIO'!F19+'07'!F19+'08'!F19+'09'!F19+'10'!F19+'11'!F19+'12'!F19</f>
        <v>5429</v>
      </c>
      <c r="G12" s="32">
        <f>'ACUM JUNIO'!G19+'07'!G19+'08'!G19+'09'!G19+'10'!G19+'11'!G19+'12'!G19</f>
        <v>3226</v>
      </c>
      <c r="H12" s="32">
        <f>'ACUM JUNIO'!H19+'07'!H19+'08'!H19+'09'!H19+'10'!H19+'11'!H19+'12'!H19</f>
        <v>3199</v>
      </c>
      <c r="I12" s="32">
        <f>'ACUM JUNIO'!I19+'07'!I19+'08'!I19+'09'!I19+'10'!I19+'11'!I19+'12'!I19</f>
        <v>2174</v>
      </c>
      <c r="J12" s="32">
        <f>'ACUM JUNIO'!J19+'07'!J19+'08'!J19+'09'!J19+'10'!J19+'11'!J19+'12'!J19</f>
        <v>2134</v>
      </c>
      <c r="K12" s="32">
        <f>'ACUM JUNIO'!K19+'07'!K19+'08'!K19+'09'!K19+'10'!K19+'11'!K19+'12'!K19</f>
        <v>2597</v>
      </c>
      <c r="L12" s="32">
        <f>'ACUM JUNIO'!L19+'07'!L19+'08'!L19+'09'!L19+'10'!L19+'11'!L19+'12'!L19</f>
        <v>3019</v>
      </c>
      <c r="M12" s="32">
        <f>'ACUM JUNIO'!M19+'07'!M19+'08'!M19+'09'!M19+'10'!M19+'11'!M19+'12'!M19</f>
        <v>2581</v>
      </c>
      <c r="N12" s="32">
        <f>'ACUM JUNIO'!N19+'07'!N19+'08'!N19+'09'!N19+'10'!N19+'11'!N19+'12'!N19</f>
        <v>3512</v>
      </c>
      <c r="O12" s="32">
        <f>'ACUM JUNIO'!O19+'07'!O19+'08'!O19+'09'!O19+'10'!O19+'11'!O19+'12'!O19</f>
        <v>2621</v>
      </c>
      <c r="P12" s="32">
        <f>'ACUM JUNIO'!P19+'07'!P19+'08'!P19+'09'!P19+'10'!P19+'11'!P19+'12'!P19</f>
        <v>3366</v>
      </c>
      <c r="Q12" s="32">
        <f>'ACUM JUNIO'!Q19+'07'!Q19+'08'!Q19+'09'!Q19+'10'!Q19+'11'!Q19+'12'!Q19</f>
        <v>2137</v>
      </c>
      <c r="R12" s="32">
        <f>'ACUM JUNIO'!R19+'07'!R19+'08'!R19+'09'!R19+'10'!R19+'11'!R19+'12'!R19</f>
        <v>2695</v>
      </c>
      <c r="S12" s="32">
        <f>'ACUM JUNIO'!S19+'07'!S19+'08'!S19+'09'!S19+'10'!S19+'11'!S19+'12'!S19</f>
        <v>1866</v>
      </c>
      <c r="T12" s="32">
        <f>'ACUM JUNIO'!T19+'07'!T19+'08'!T19+'09'!T19+'10'!T19+'11'!T19+'12'!T19</f>
        <v>2535</v>
      </c>
      <c r="U12" s="32">
        <f>'ACUM JUNIO'!U19+'07'!U19+'08'!U19+'09'!U19+'10'!U19+'11'!U19+'12'!U19</f>
        <v>1708</v>
      </c>
      <c r="V12" s="32">
        <f>'ACUM JUNIO'!V19+'07'!V19+'08'!V19+'09'!V19+'10'!V19+'11'!V19+'12'!V19</f>
        <v>2280</v>
      </c>
      <c r="W12" s="32">
        <f>'ACUM JUNIO'!W19+'07'!W19+'08'!W19+'09'!W19+'10'!W19+'11'!W19+'12'!W19</f>
        <v>1823</v>
      </c>
      <c r="X12" s="32">
        <f>'ACUM JUNIO'!X19+'07'!X19+'08'!X19+'09'!X19+'10'!X19+'11'!X19+'12'!X19</f>
        <v>2626</v>
      </c>
      <c r="Y12" s="32">
        <f>'ACUM JUNIO'!Y19+'07'!Y19+'08'!Y19+'09'!Y19+'10'!Y19+'11'!Y19+'12'!Y19</f>
        <v>1801</v>
      </c>
      <c r="Z12" s="32">
        <f>'ACUM JUNIO'!Z19+'07'!Z19+'08'!Z19+'09'!Z19+'10'!Z19+'11'!Z19+'12'!Z19</f>
        <v>2909</v>
      </c>
      <c r="AA12" s="32">
        <f>'ACUM JUNIO'!AA19+'07'!AA19+'08'!AA19+'09'!AA19+'10'!AA19+'11'!AA19+'12'!AA19</f>
        <v>1570</v>
      </c>
      <c r="AB12" s="32">
        <f>'ACUM JUNIO'!AB19+'07'!AB19+'08'!AB19+'09'!AB19+'10'!AB19+'11'!AB19+'12'!AB19</f>
        <v>2608</v>
      </c>
      <c r="AC12" s="32">
        <f>'ACUM JUNIO'!AC19+'07'!AC19+'08'!AC19+'09'!AC19+'10'!AC19+'11'!AC19+'12'!AC19</f>
        <v>1195</v>
      </c>
      <c r="AD12" s="32">
        <f>'ACUM JUNIO'!AD19+'07'!AD19+'08'!AD19+'09'!AD19+'10'!AD19+'11'!AD19+'12'!AD19</f>
        <v>1946</v>
      </c>
      <c r="AE12" s="32">
        <f>'ACUM JUNIO'!AE19+'07'!AE19+'08'!AE19+'09'!AE19+'10'!AE19+'11'!AE19+'12'!AE19</f>
        <v>1181</v>
      </c>
      <c r="AF12" s="32">
        <f>'ACUM JUNIO'!AF19+'07'!AF19+'08'!AF19+'09'!AF19+'10'!AF19+'11'!AF19+'12'!AF19</f>
        <v>1724</v>
      </c>
      <c r="AG12" s="32">
        <f>'ACUM JUNIO'!AG19+'07'!AG19+'08'!AG19+'09'!AG19+'10'!AG19+'11'!AG19+'12'!AG19</f>
        <v>1037</v>
      </c>
      <c r="AH12" s="32">
        <f>'ACUM JUNIO'!AH19+'07'!AH19+'08'!AH19+'09'!AH19+'10'!AH19+'11'!AH19+'12'!AH19</f>
        <v>1716</v>
      </c>
      <c r="AI12" s="32">
        <f>'ACUM JUNIO'!AI19+'07'!AI19+'08'!AI19+'09'!AI19+'10'!AI19+'11'!AI19+'12'!AI19</f>
        <v>860</v>
      </c>
      <c r="AJ12" s="32">
        <f>'ACUM JUNIO'!AJ19+'07'!AJ19+'08'!AJ19+'09'!AJ19+'10'!AJ19+'11'!AJ19+'12'!AJ19</f>
        <v>1541</v>
      </c>
      <c r="AK12" s="32">
        <f>'ACUM JUNIO'!AK19+'07'!AK19+'08'!AK19+'09'!AK19+'10'!AK19+'11'!AK19+'12'!AK19</f>
        <v>1096</v>
      </c>
      <c r="AL12" s="32">
        <f>'ACUM JUNIO'!AL19+'07'!AL19+'08'!AL19+'09'!AL19+'10'!AL19+'11'!AL19+'12'!AL19</f>
        <v>2087</v>
      </c>
      <c r="AM12" s="32">
        <f>'ACUM JUNIO'!AM19+'07'!AM19+'08'!AM19+'09'!AM19+'10'!AM19+'11'!AM19+'12'!AM19</f>
        <v>75869</v>
      </c>
      <c r="AN12" s="39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83" t="s">
        <v>41</v>
      </c>
      <c r="B13" s="75">
        <f>SUM(C13+D13)</f>
        <v>238</v>
      </c>
      <c r="C13" s="76">
        <f t="shared" si="0"/>
        <v>119</v>
      </c>
      <c r="D13" s="84">
        <f t="shared" si="0"/>
        <v>119</v>
      </c>
      <c r="E13" s="32">
        <f>'ACUM JUNIO'!E20+'07'!E20+'08'!E20+'09'!E20+'10'!E20+'11'!E20+'12'!E20</f>
        <v>14</v>
      </c>
      <c r="F13" s="32">
        <f>'ACUM JUNIO'!F20+'07'!F20+'08'!F20+'09'!F20+'10'!F20+'11'!F20+'12'!F20</f>
        <v>4</v>
      </c>
      <c r="G13" s="32">
        <f>'ACUM JUNIO'!G20+'07'!G20+'08'!G20+'09'!G20+'10'!G20+'11'!G20+'12'!G20</f>
        <v>2</v>
      </c>
      <c r="H13" s="32">
        <f>'ACUM JUNIO'!H20+'07'!H20+'08'!H20+'09'!H20+'10'!H20+'11'!H20+'12'!H20</f>
        <v>0</v>
      </c>
      <c r="I13" s="32">
        <f>'ACUM JUNIO'!I20+'07'!I20+'08'!I20+'09'!I20+'10'!I20+'11'!I20+'12'!I20</f>
        <v>1</v>
      </c>
      <c r="J13" s="32">
        <f>'ACUM JUNIO'!J20+'07'!J20+'08'!J20+'09'!J20+'10'!J20+'11'!J20+'12'!J20</f>
        <v>3</v>
      </c>
      <c r="K13" s="32">
        <f>'ACUM JUNIO'!K20+'07'!K20+'08'!K20+'09'!K20+'10'!K20+'11'!K20+'12'!K20</f>
        <v>5</v>
      </c>
      <c r="L13" s="32">
        <f>'ACUM JUNIO'!L20+'07'!L20+'08'!L20+'09'!L20+'10'!L20+'11'!L20+'12'!L20</f>
        <v>6</v>
      </c>
      <c r="M13" s="32">
        <f>'ACUM JUNIO'!M20+'07'!M20+'08'!M20+'09'!M20+'10'!M20+'11'!M20+'12'!M20</f>
        <v>9</v>
      </c>
      <c r="N13" s="32">
        <f>'ACUM JUNIO'!N20+'07'!N20+'08'!N20+'09'!N20+'10'!N20+'11'!N20+'12'!N20</f>
        <v>3</v>
      </c>
      <c r="O13" s="32">
        <f>'ACUM JUNIO'!O20+'07'!O20+'08'!O20+'09'!O20+'10'!O20+'11'!O20+'12'!O20</f>
        <v>6</v>
      </c>
      <c r="P13" s="32">
        <f>'ACUM JUNIO'!P20+'07'!P20+'08'!P20+'09'!P20+'10'!P20+'11'!P20+'12'!P20</f>
        <v>9</v>
      </c>
      <c r="Q13" s="32">
        <f>'ACUM JUNIO'!Q20+'07'!Q20+'08'!Q20+'09'!Q20+'10'!Q20+'11'!Q20+'12'!Q20</f>
        <v>4</v>
      </c>
      <c r="R13" s="32">
        <f>'ACUM JUNIO'!R20+'07'!R20+'08'!R20+'09'!R20+'10'!R20+'11'!R20+'12'!R20</f>
        <v>3</v>
      </c>
      <c r="S13" s="32">
        <f>'ACUM JUNIO'!S20+'07'!S20+'08'!S20+'09'!S20+'10'!S20+'11'!S20+'12'!S20</f>
        <v>4</v>
      </c>
      <c r="T13" s="32">
        <f>'ACUM JUNIO'!T20+'07'!T20+'08'!T20+'09'!T20+'10'!T20+'11'!T20+'12'!T20</f>
        <v>7</v>
      </c>
      <c r="U13" s="32">
        <f>'ACUM JUNIO'!U20+'07'!U20+'08'!U20+'09'!U20+'10'!U20+'11'!U20+'12'!U20</f>
        <v>3</v>
      </c>
      <c r="V13" s="32">
        <f>'ACUM JUNIO'!V20+'07'!V20+'08'!V20+'09'!V20+'10'!V20+'11'!V20+'12'!V20</f>
        <v>7</v>
      </c>
      <c r="W13" s="32">
        <f>'ACUM JUNIO'!W20+'07'!W20+'08'!W20+'09'!W20+'10'!W20+'11'!W20+'12'!W20</f>
        <v>5</v>
      </c>
      <c r="X13" s="32">
        <f>'ACUM JUNIO'!X20+'07'!X20+'08'!X20+'09'!X20+'10'!X20+'11'!X20+'12'!X20</f>
        <v>10</v>
      </c>
      <c r="Y13" s="32">
        <f>'ACUM JUNIO'!Y20+'07'!Y20+'08'!Y20+'09'!Y20+'10'!Y20+'11'!Y20+'12'!Y20</f>
        <v>9</v>
      </c>
      <c r="Z13" s="32">
        <f>'ACUM JUNIO'!Z20+'07'!Z20+'08'!Z20+'09'!Z20+'10'!Z20+'11'!Z20+'12'!Z20</f>
        <v>10</v>
      </c>
      <c r="AA13" s="32">
        <f>'ACUM JUNIO'!AA20+'07'!AA20+'08'!AA20+'09'!AA20+'10'!AA20+'11'!AA20+'12'!AA20</f>
        <v>9</v>
      </c>
      <c r="AB13" s="32">
        <f>'ACUM JUNIO'!AB20+'07'!AB20+'08'!AB20+'09'!AB20+'10'!AB20+'11'!AB20+'12'!AB20</f>
        <v>13</v>
      </c>
      <c r="AC13" s="32">
        <f>'ACUM JUNIO'!AC20+'07'!AC20+'08'!AC20+'09'!AC20+'10'!AC20+'11'!AC20+'12'!AC20</f>
        <v>11</v>
      </c>
      <c r="AD13" s="32">
        <f>'ACUM JUNIO'!AD20+'07'!AD20+'08'!AD20+'09'!AD20+'10'!AD20+'11'!AD20+'12'!AD20</f>
        <v>5</v>
      </c>
      <c r="AE13" s="32">
        <f>'ACUM JUNIO'!AE20+'07'!AE20+'08'!AE20+'09'!AE20+'10'!AE20+'11'!AE20+'12'!AE20</f>
        <v>7</v>
      </c>
      <c r="AF13" s="32">
        <f>'ACUM JUNIO'!AF20+'07'!AF20+'08'!AF20+'09'!AF20+'10'!AF20+'11'!AF20+'12'!AF20</f>
        <v>8</v>
      </c>
      <c r="AG13" s="32">
        <f>'ACUM JUNIO'!AG20+'07'!AG20+'08'!AG20+'09'!AG20+'10'!AG20+'11'!AG20+'12'!AG20</f>
        <v>9</v>
      </c>
      <c r="AH13" s="32">
        <f>'ACUM JUNIO'!AH20+'07'!AH20+'08'!AH20+'09'!AH20+'10'!AH20+'11'!AH20+'12'!AH20</f>
        <v>4</v>
      </c>
      <c r="AI13" s="32">
        <f>'ACUM JUNIO'!AI20+'07'!AI20+'08'!AI20+'09'!AI20+'10'!AI20+'11'!AI20+'12'!AI20</f>
        <v>8</v>
      </c>
      <c r="AJ13" s="32">
        <f>'ACUM JUNIO'!AJ20+'07'!AJ20+'08'!AJ20+'09'!AJ20+'10'!AJ20+'11'!AJ20+'12'!AJ20</f>
        <v>12</v>
      </c>
      <c r="AK13" s="32">
        <f>'ACUM JUNIO'!AK20+'07'!AK20+'08'!AK20+'09'!AK20+'10'!AK20+'11'!AK20+'12'!AK20</f>
        <v>13</v>
      </c>
      <c r="AL13" s="32">
        <f>'ACUM JUNIO'!AL20+'07'!AL20+'08'!AL20+'09'!AL20+'10'!AL20+'11'!AL20+'12'!AL20</f>
        <v>15</v>
      </c>
      <c r="AM13" s="32">
        <f>'ACUM JUNIO'!AM20+'07'!AM20+'08'!AM20+'09'!AM20+'10'!AM20+'11'!AM20+'12'!AM20</f>
        <v>231</v>
      </c>
      <c r="AN13" s="39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83" t="s">
        <v>42</v>
      </c>
      <c r="B14" s="75">
        <f>SUM(C14+D14)</f>
        <v>0</v>
      </c>
      <c r="C14" s="76">
        <f t="shared" si="0"/>
        <v>0</v>
      </c>
      <c r="D14" s="84">
        <f t="shared" si="0"/>
        <v>0</v>
      </c>
      <c r="E14" s="32">
        <f>'ACUM JUNIO'!E21+'07'!E21+'08'!E21+'09'!E21+'10'!E21+'11'!E21+'12'!E21</f>
        <v>0</v>
      </c>
      <c r="F14" s="32">
        <f>'ACUM JUNIO'!F21+'07'!F21+'08'!F21+'09'!F21+'10'!F21+'11'!F21+'12'!F21</f>
        <v>0</v>
      </c>
      <c r="G14" s="32">
        <f>'ACUM JUNIO'!G21+'07'!G21+'08'!G21+'09'!G21+'10'!G21+'11'!G21+'12'!G21</f>
        <v>0</v>
      </c>
      <c r="H14" s="32">
        <f>'ACUM JUNIO'!H21+'07'!H21+'08'!H21+'09'!H21+'10'!H21+'11'!H21+'12'!H21</f>
        <v>0</v>
      </c>
      <c r="I14" s="32">
        <f>'ACUM JUNIO'!I21+'07'!I21+'08'!I21+'09'!I21+'10'!I21+'11'!I21+'12'!I21</f>
        <v>0</v>
      </c>
      <c r="J14" s="32">
        <f>'ACUM JUNIO'!J21+'07'!J21+'08'!J21+'09'!J21+'10'!J21+'11'!J21+'12'!J21</f>
        <v>0</v>
      </c>
      <c r="K14" s="32">
        <f>'ACUM JUNIO'!K21+'07'!K21+'08'!K21+'09'!K21+'10'!K21+'11'!K21+'12'!K21</f>
        <v>0</v>
      </c>
      <c r="L14" s="32">
        <f>'ACUM JUNIO'!L21+'07'!L21+'08'!L21+'09'!L21+'10'!L21+'11'!L21+'12'!L21</f>
        <v>0</v>
      </c>
      <c r="M14" s="32">
        <f>'ACUM JUNIO'!M21+'07'!M21+'08'!M21+'09'!M21+'10'!M21+'11'!M21+'12'!M21</f>
        <v>0</v>
      </c>
      <c r="N14" s="32">
        <f>'ACUM JUNIO'!N21+'07'!N21+'08'!N21+'09'!N21+'10'!N21+'11'!N21+'12'!N21</f>
        <v>0</v>
      </c>
      <c r="O14" s="32">
        <f>'ACUM JUNIO'!O21+'07'!O21+'08'!O21+'09'!O21+'10'!O21+'11'!O21+'12'!O21</f>
        <v>0</v>
      </c>
      <c r="P14" s="32">
        <f>'ACUM JUNIO'!P21+'07'!P21+'08'!P21+'09'!P21+'10'!P21+'11'!P21+'12'!P21</f>
        <v>0</v>
      </c>
      <c r="Q14" s="32">
        <f>'ACUM JUNIO'!Q21+'07'!Q21+'08'!Q21+'09'!Q21+'10'!Q21+'11'!Q21+'12'!Q21</f>
        <v>0</v>
      </c>
      <c r="R14" s="32">
        <f>'ACUM JUNIO'!R21+'07'!R21+'08'!R21+'09'!R21+'10'!R21+'11'!R21+'12'!R21</f>
        <v>0</v>
      </c>
      <c r="S14" s="32">
        <f>'ACUM JUNIO'!S21+'07'!S21+'08'!S21+'09'!S21+'10'!S21+'11'!S21+'12'!S21</f>
        <v>0</v>
      </c>
      <c r="T14" s="32">
        <f>'ACUM JUNIO'!T21+'07'!T21+'08'!T21+'09'!T21+'10'!T21+'11'!T21+'12'!T21</f>
        <v>0</v>
      </c>
      <c r="U14" s="32">
        <f>'ACUM JUNIO'!U21+'07'!U21+'08'!U21+'09'!U21+'10'!U21+'11'!U21+'12'!U21</f>
        <v>0</v>
      </c>
      <c r="V14" s="32">
        <f>'ACUM JUNIO'!V21+'07'!V21+'08'!V21+'09'!V21+'10'!V21+'11'!V21+'12'!V21</f>
        <v>0</v>
      </c>
      <c r="W14" s="32">
        <f>'ACUM JUNIO'!W21+'07'!W21+'08'!W21+'09'!W21+'10'!W21+'11'!W21+'12'!W21</f>
        <v>0</v>
      </c>
      <c r="X14" s="32">
        <f>'ACUM JUNIO'!X21+'07'!X21+'08'!X21+'09'!X21+'10'!X21+'11'!X21+'12'!X21</f>
        <v>0</v>
      </c>
      <c r="Y14" s="32">
        <f>'ACUM JUNIO'!Y21+'07'!Y21+'08'!Y21+'09'!Y21+'10'!Y21+'11'!Y21+'12'!Y21</f>
        <v>0</v>
      </c>
      <c r="Z14" s="32">
        <f>'ACUM JUNIO'!Z21+'07'!Z21+'08'!Z21+'09'!Z21+'10'!Z21+'11'!Z21+'12'!Z21</f>
        <v>0</v>
      </c>
      <c r="AA14" s="32">
        <f>'ACUM JUNIO'!AA21+'07'!AA21+'08'!AA21+'09'!AA21+'10'!AA21+'11'!AA21+'12'!AA21</f>
        <v>0</v>
      </c>
      <c r="AB14" s="32">
        <f>'ACUM JUNIO'!AB21+'07'!AB21+'08'!AB21+'09'!AB21+'10'!AB21+'11'!AB21+'12'!AB21</f>
        <v>0</v>
      </c>
      <c r="AC14" s="32">
        <f>'ACUM JUNIO'!AC21+'07'!AC21+'08'!AC21+'09'!AC21+'10'!AC21+'11'!AC21+'12'!AC21</f>
        <v>0</v>
      </c>
      <c r="AD14" s="32">
        <f>'ACUM JUNIO'!AD21+'07'!AD21+'08'!AD21+'09'!AD21+'10'!AD21+'11'!AD21+'12'!AD21</f>
        <v>0</v>
      </c>
      <c r="AE14" s="32">
        <f>'ACUM JUNIO'!AE21+'07'!AE21+'08'!AE21+'09'!AE21+'10'!AE21+'11'!AE21+'12'!AE21</f>
        <v>0</v>
      </c>
      <c r="AF14" s="32">
        <f>'ACUM JUNIO'!AF21+'07'!AF21+'08'!AF21+'09'!AF21+'10'!AF21+'11'!AF21+'12'!AF21</f>
        <v>0</v>
      </c>
      <c r="AG14" s="32">
        <f>'ACUM JUNIO'!AG21+'07'!AG21+'08'!AG21+'09'!AG21+'10'!AG21+'11'!AG21+'12'!AG21</f>
        <v>0</v>
      </c>
      <c r="AH14" s="32">
        <f>'ACUM JUNIO'!AH21+'07'!AH21+'08'!AH21+'09'!AH21+'10'!AH21+'11'!AH21+'12'!AH21</f>
        <v>0</v>
      </c>
      <c r="AI14" s="32">
        <f>'ACUM JUNIO'!AI21+'07'!AI21+'08'!AI21+'09'!AI21+'10'!AI21+'11'!AI21+'12'!AI21</f>
        <v>0</v>
      </c>
      <c r="AJ14" s="32">
        <f>'ACUM JUNIO'!AJ21+'07'!AJ21+'08'!AJ21+'09'!AJ21+'10'!AJ21+'11'!AJ21+'12'!AJ21</f>
        <v>0</v>
      </c>
      <c r="AK14" s="32">
        <f>'ACUM JUNIO'!AK21+'07'!AK21+'08'!AK21+'09'!AK21+'10'!AK21+'11'!AK21+'12'!AK21</f>
        <v>0</v>
      </c>
      <c r="AL14" s="32">
        <f>'ACUM JUNIO'!AL21+'07'!AL21+'08'!AL21+'09'!AL21+'10'!AL21+'11'!AL21+'12'!AL21</f>
        <v>0</v>
      </c>
      <c r="AM14" s="32">
        <f>'ACUM JUNIO'!AM21+'07'!AM21+'08'!AM21+'09'!AM21+'10'!AM21+'11'!AM21+'12'!AM21</f>
        <v>0</v>
      </c>
      <c r="AN14" s="39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CG14" s="20"/>
      <c r="CH14" s="20"/>
      <c r="CI14" s="20"/>
      <c r="CJ14" s="20"/>
      <c r="CK14" s="20"/>
      <c r="CL14" s="20"/>
      <c r="CM14" s="20"/>
    </row>
    <row r="15" spans="1:104" x14ac:dyDescent="0.2">
      <c r="A15" s="88" t="s">
        <v>43</v>
      </c>
      <c r="B15" s="89">
        <f>SUM(C15+D15)</f>
        <v>268</v>
      </c>
      <c r="C15" s="90">
        <f t="shared" si="0"/>
        <v>132</v>
      </c>
      <c r="D15" s="56">
        <f t="shared" si="0"/>
        <v>136</v>
      </c>
      <c r="E15" s="32">
        <f>'ACUM JUNIO'!E22+'07'!E22+'08'!E22+'09'!E22+'10'!E22+'11'!E22+'12'!E22</f>
        <v>111</v>
      </c>
      <c r="F15" s="32">
        <f>'ACUM JUNIO'!F22+'07'!F22+'08'!F22+'09'!F22+'10'!F22+'11'!F22+'12'!F22</f>
        <v>76</v>
      </c>
      <c r="G15" s="32">
        <f>'ACUM JUNIO'!G22+'07'!G22+'08'!G22+'09'!G22+'10'!G22+'11'!G22+'12'!G22</f>
        <v>4</v>
      </c>
      <c r="H15" s="32">
        <f>'ACUM JUNIO'!H22+'07'!H22+'08'!H22+'09'!H22+'10'!H22+'11'!H22+'12'!H22</f>
        <v>1</v>
      </c>
      <c r="I15" s="32">
        <f>'ACUM JUNIO'!I22+'07'!I22+'08'!I22+'09'!I22+'10'!I22+'11'!I22+'12'!I22</f>
        <v>0</v>
      </c>
      <c r="J15" s="32">
        <f>'ACUM JUNIO'!J22+'07'!J22+'08'!J22+'09'!J22+'10'!J22+'11'!J22+'12'!J22</f>
        <v>0</v>
      </c>
      <c r="K15" s="32">
        <f>'ACUM JUNIO'!K22+'07'!K22+'08'!K22+'09'!K22+'10'!K22+'11'!K22+'12'!K22</f>
        <v>0</v>
      </c>
      <c r="L15" s="32">
        <f>'ACUM JUNIO'!L22+'07'!L22+'08'!L22+'09'!L22+'10'!L22+'11'!L22+'12'!L22</f>
        <v>0</v>
      </c>
      <c r="M15" s="32">
        <f>'ACUM JUNIO'!M22+'07'!M22+'08'!M22+'09'!M22+'10'!M22+'11'!M22+'12'!M22</f>
        <v>0</v>
      </c>
      <c r="N15" s="32">
        <f>'ACUM JUNIO'!N22+'07'!N22+'08'!N22+'09'!N22+'10'!N22+'11'!N22+'12'!N22</f>
        <v>0</v>
      </c>
      <c r="O15" s="32">
        <f>'ACUM JUNIO'!O22+'07'!O22+'08'!O22+'09'!O22+'10'!O22+'11'!O22+'12'!O22</f>
        <v>0</v>
      </c>
      <c r="P15" s="32">
        <f>'ACUM JUNIO'!P22+'07'!P22+'08'!P22+'09'!P22+'10'!P22+'11'!P22+'12'!P22</f>
        <v>2</v>
      </c>
      <c r="Q15" s="32">
        <f>'ACUM JUNIO'!Q22+'07'!Q22+'08'!Q22+'09'!Q22+'10'!Q22+'11'!Q22+'12'!Q22</f>
        <v>0</v>
      </c>
      <c r="R15" s="32">
        <f>'ACUM JUNIO'!R22+'07'!R22+'08'!R22+'09'!R22+'10'!R22+'11'!R22+'12'!R22</f>
        <v>1</v>
      </c>
      <c r="S15" s="32">
        <f>'ACUM JUNIO'!S22+'07'!S22+'08'!S22+'09'!S22+'10'!S22+'11'!S22+'12'!S22</f>
        <v>0</v>
      </c>
      <c r="T15" s="32">
        <f>'ACUM JUNIO'!T22+'07'!T22+'08'!T22+'09'!T22+'10'!T22+'11'!T22+'12'!T22</f>
        <v>1</v>
      </c>
      <c r="U15" s="32">
        <f>'ACUM JUNIO'!U22+'07'!U22+'08'!U22+'09'!U22+'10'!U22+'11'!U22+'12'!U22</f>
        <v>0</v>
      </c>
      <c r="V15" s="32">
        <f>'ACUM JUNIO'!V22+'07'!V22+'08'!V22+'09'!V22+'10'!V22+'11'!V22+'12'!V22</f>
        <v>2</v>
      </c>
      <c r="W15" s="32">
        <f>'ACUM JUNIO'!W22+'07'!W22+'08'!W22+'09'!W22+'10'!W22+'11'!W22+'12'!W22</f>
        <v>2</v>
      </c>
      <c r="X15" s="32">
        <f>'ACUM JUNIO'!X22+'07'!X22+'08'!X22+'09'!X22+'10'!X22+'11'!X22+'12'!X22</f>
        <v>2</v>
      </c>
      <c r="Y15" s="32">
        <f>'ACUM JUNIO'!Y22+'07'!Y22+'08'!Y22+'09'!Y22+'10'!Y22+'11'!Y22+'12'!Y22</f>
        <v>1</v>
      </c>
      <c r="Z15" s="32">
        <f>'ACUM JUNIO'!Z22+'07'!Z22+'08'!Z22+'09'!Z22+'10'!Z22+'11'!Z22+'12'!Z22</f>
        <v>5</v>
      </c>
      <c r="AA15" s="32">
        <f>'ACUM JUNIO'!AA22+'07'!AA22+'08'!AA22+'09'!AA22+'10'!AA22+'11'!AA22+'12'!AA22</f>
        <v>0</v>
      </c>
      <c r="AB15" s="32">
        <f>'ACUM JUNIO'!AB22+'07'!AB22+'08'!AB22+'09'!AB22+'10'!AB22+'11'!AB22+'12'!AB22</f>
        <v>1</v>
      </c>
      <c r="AC15" s="32">
        <f>'ACUM JUNIO'!AC22+'07'!AC22+'08'!AC22+'09'!AC22+'10'!AC22+'11'!AC22+'12'!AC22</f>
        <v>0</v>
      </c>
      <c r="AD15" s="32">
        <f>'ACUM JUNIO'!AD22+'07'!AD22+'08'!AD22+'09'!AD22+'10'!AD22+'11'!AD22+'12'!AD22</f>
        <v>1</v>
      </c>
      <c r="AE15" s="32">
        <f>'ACUM JUNIO'!AE22+'07'!AE22+'08'!AE22+'09'!AE22+'10'!AE22+'11'!AE22+'12'!AE22</f>
        <v>1</v>
      </c>
      <c r="AF15" s="32">
        <f>'ACUM JUNIO'!AF22+'07'!AF22+'08'!AF22+'09'!AF22+'10'!AF22+'11'!AF22+'12'!AF22</f>
        <v>2</v>
      </c>
      <c r="AG15" s="32">
        <f>'ACUM JUNIO'!AG22+'07'!AG22+'08'!AG22+'09'!AG22+'10'!AG22+'11'!AG22+'12'!AG22</f>
        <v>3</v>
      </c>
      <c r="AH15" s="32">
        <f>'ACUM JUNIO'!AH22+'07'!AH22+'08'!AH22+'09'!AH22+'10'!AH22+'11'!AH22+'12'!AH22</f>
        <v>16</v>
      </c>
      <c r="AI15" s="32">
        <f>'ACUM JUNIO'!AI22+'07'!AI22+'08'!AI22+'09'!AI22+'10'!AI22+'11'!AI22+'12'!AI22</f>
        <v>4</v>
      </c>
      <c r="AJ15" s="32">
        <f>'ACUM JUNIO'!AJ22+'07'!AJ22+'08'!AJ22+'09'!AJ22+'10'!AJ22+'11'!AJ22+'12'!AJ22</f>
        <v>7</v>
      </c>
      <c r="AK15" s="32">
        <f>'ACUM JUNIO'!AK22+'07'!AK22+'08'!AK22+'09'!AK22+'10'!AK22+'11'!AK22+'12'!AK22</f>
        <v>6</v>
      </c>
      <c r="AL15" s="32">
        <f>'ACUM JUNIO'!AL22+'07'!AL22+'08'!AL22+'09'!AL22+'10'!AL22+'11'!AL22+'12'!AL22</f>
        <v>19</v>
      </c>
      <c r="AM15" s="32">
        <f>'ACUM JUNIO'!AM22+'07'!AM22+'08'!AM22+'09'!AM22+'10'!AM22+'11'!AM22+'12'!AM22</f>
        <v>197</v>
      </c>
      <c r="AN15" s="39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CG15" s="20"/>
      <c r="CH15" s="20"/>
      <c r="CI15" s="20"/>
      <c r="CJ15" s="20"/>
      <c r="CK15" s="20"/>
      <c r="CL15" s="20"/>
      <c r="CM15" s="20"/>
    </row>
    <row r="16" spans="1:104" s="12" customFormat="1" x14ac:dyDescent="0.2">
      <c r="A16" s="447" t="s">
        <v>232</v>
      </c>
      <c r="B16" s="447"/>
      <c r="CA16" s="13"/>
      <c r="CB16" s="13"/>
      <c r="CC16" s="13"/>
      <c r="CD16" s="13"/>
      <c r="CE16" s="13"/>
      <c r="CF16" s="13"/>
      <c r="CG16" s="17"/>
      <c r="CH16" s="17"/>
      <c r="CI16" s="17"/>
      <c r="CJ16" s="17"/>
      <c r="CK16" s="17"/>
      <c r="CL16" s="17"/>
      <c r="CM16" s="17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91" x14ac:dyDescent="0.2">
      <c r="A17" s="651" t="s">
        <v>233</v>
      </c>
      <c r="B17" s="654" t="s">
        <v>52</v>
      </c>
      <c r="C17" s="655"/>
      <c r="D17" s="656"/>
      <c r="E17" s="660" t="s">
        <v>6</v>
      </c>
      <c r="F17" s="661"/>
      <c r="G17" s="661"/>
      <c r="H17" s="661"/>
      <c r="I17" s="661"/>
      <c r="J17" s="661"/>
      <c r="K17" s="661"/>
      <c r="L17" s="662"/>
      <c r="M17" s="655" t="s">
        <v>234</v>
      </c>
      <c r="N17" s="663"/>
      <c r="O17" s="656" t="s">
        <v>235</v>
      </c>
      <c r="W17" s="5"/>
      <c r="X17" s="5"/>
      <c r="BX17" s="2"/>
      <c r="BY17" s="2"/>
      <c r="BZ17" s="2"/>
      <c r="CG17" s="20"/>
      <c r="CH17" s="20"/>
      <c r="CI17" s="20"/>
      <c r="CJ17" s="20"/>
      <c r="CK17" s="20"/>
      <c r="CL17" s="20"/>
      <c r="CM17" s="20"/>
    </row>
    <row r="18" spans="1:91" x14ac:dyDescent="0.2">
      <c r="A18" s="652"/>
      <c r="B18" s="657"/>
      <c r="C18" s="658"/>
      <c r="D18" s="659"/>
      <c r="E18" s="666" t="s">
        <v>10</v>
      </c>
      <c r="F18" s="667"/>
      <c r="G18" s="666" t="s">
        <v>11</v>
      </c>
      <c r="H18" s="667"/>
      <c r="I18" s="668" t="s">
        <v>12</v>
      </c>
      <c r="J18" s="669"/>
      <c r="K18" s="666" t="s">
        <v>236</v>
      </c>
      <c r="L18" s="670"/>
      <c r="M18" s="658"/>
      <c r="N18" s="664"/>
      <c r="O18" s="665"/>
      <c r="BX18" s="2"/>
      <c r="BY18" s="2"/>
      <c r="BZ18" s="2"/>
      <c r="CG18" s="20"/>
      <c r="CH18" s="20"/>
      <c r="CI18" s="20"/>
      <c r="CJ18" s="20"/>
      <c r="CK18" s="20"/>
      <c r="CL18" s="20"/>
      <c r="CM18" s="20"/>
    </row>
    <row r="19" spans="1:91" x14ac:dyDescent="0.2">
      <c r="A19" s="652"/>
      <c r="B19" s="449" t="s">
        <v>31</v>
      </c>
      <c r="C19" s="450" t="s">
        <v>32</v>
      </c>
      <c r="D19" s="449" t="s">
        <v>33</v>
      </c>
      <c r="E19" s="451" t="s">
        <v>39</v>
      </c>
      <c r="F19" s="452" t="s">
        <v>33</v>
      </c>
      <c r="G19" s="451" t="s">
        <v>39</v>
      </c>
      <c r="H19" s="452" t="s">
        <v>33</v>
      </c>
      <c r="I19" s="453" t="s">
        <v>39</v>
      </c>
      <c r="J19" s="454" t="s">
        <v>33</v>
      </c>
      <c r="K19" s="451" t="s">
        <v>39</v>
      </c>
      <c r="L19" s="455" t="s">
        <v>33</v>
      </c>
      <c r="M19" s="456" t="s">
        <v>237</v>
      </c>
      <c r="N19" s="457" t="s">
        <v>238</v>
      </c>
      <c r="O19" s="659"/>
      <c r="BX19" s="2"/>
      <c r="BY19" s="2"/>
      <c r="BZ19" s="2"/>
      <c r="CG19" s="20"/>
      <c r="CH19" s="20"/>
      <c r="CI19" s="20"/>
      <c r="CJ19" s="20"/>
      <c r="CK19" s="20"/>
      <c r="CL19" s="20"/>
      <c r="CM19" s="20"/>
    </row>
    <row r="20" spans="1:91" x14ac:dyDescent="0.2">
      <c r="A20" s="653"/>
      <c r="B20" s="458">
        <f t="shared" ref="B20:B25" si="1">+C20+D20</f>
        <v>380</v>
      </c>
      <c r="C20" s="459">
        <f t="shared" ref="C20:D25" si="2">+E20+G20+I20+K20</f>
        <v>206</v>
      </c>
      <c r="D20" s="460">
        <f t="shared" si="2"/>
        <v>174</v>
      </c>
      <c r="E20" s="461">
        <f t="shared" ref="E20:O20" si="3">SUM(E21:E25)</f>
        <v>12</v>
      </c>
      <c r="F20" s="462">
        <f t="shared" si="3"/>
        <v>6</v>
      </c>
      <c r="G20" s="461">
        <f t="shared" si="3"/>
        <v>26</v>
      </c>
      <c r="H20" s="462">
        <f t="shared" si="3"/>
        <v>4</v>
      </c>
      <c r="I20" s="461">
        <f t="shared" si="3"/>
        <v>12</v>
      </c>
      <c r="J20" s="463">
        <f t="shared" si="3"/>
        <v>20</v>
      </c>
      <c r="K20" s="464">
        <f t="shared" si="3"/>
        <v>156</v>
      </c>
      <c r="L20" s="465">
        <f t="shared" si="3"/>
        <v>144</v>
      </c>
      <c r="M20" s="466">
        <f t="shared" si="3"/>
        <v>335</v>
      </c>
      <c r="N20" s="462">
        <f t="shared" si="3"/>
        <v>38</v>
      </c>
      <c r="O20" s="467">
        <f t="shared" si="3"/>
        <v>183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BX20" s="2"/>
      <c r="BY20" s="2"/>
      <c r="BZ20" s="2"/>
      <c r="CG20" s="20"/>
      <c r="CH20" s="20"/>
      <c r="CI20" s="20"/>
      <c r="CJ20" s="20"/>
      <c r="CK20" s="20"/>
      <c r="CL20" s="20"/>
      <c r="CM20" s="20"/>
    </row>
    <row r="21" spans="1:91" x14ac:dyDescent="0.2">
      <c r="A21" s="468" t="s">
        <v>239</v>
      </c>
      <c r="B21" s="469">
        <f t="shared" si="1"/>
        <v>353</v>
      </c>
      <c r="C21" s="469">
        <f t="shared" si="2"/>
        <v>196</v>
      </c>
      <c r="D21" s="470">
        <f t="shared" si="2"/>
        <v>157</v>
      </c>
      <c r="E21" s="32">
        <f>'ACUM JUNIO'!E194+'07'!E194+'08'!E194+'09'!E194+'10'!E194+'11'!E194+'12'!E194</f>
        <v>12</v>
      </c>
      <c r="F21" s="32">
        <f>'ACUM JUNIO'!F194+'07'!F194+'08'!F194+'09'!F194+'10'!F194+'11'!F194+'12'!F194</f>
        <v>6</v>
      </c>
      <c r="G21" s="32">
        <f>'ACUM JUNIO'!G194+'07'!G194+'08'!G194+'09'!G194+'10'!G194+'11'!G194+'12'!G194</f>
        <v>25</v>
      </c>
      <c r="H21" s="32">
        <f>'ACUM JUNIO'!H194+'07'!H194+'08'!H194+'09'!H194+'10'!H194+'11'!H194+'12'!H194</f>
        <v>4</v>
      </c>
      <c r="I21" s="32">
        <f>'ACUM JUNIO'!I194+'07'!I194+'08'!I194+'09'!I194+'10'!I194+'11'!I194+'12'!I194</f>
        <v>12</v>
      </c>
      <c r="J21" s="32">
        <f>'ACUM JUNIO'!J194+'07'!J194+'08'!J194+'09'!J194+'10'!J194+'11'!J194+'12'!J194</f>
        <v>18</v>
      </c>
      <c r="K21" s="32">
        <f>'ACUM JUNIO'!K194+'07'!K194+'08'!K194+'09'!K194+'10'!K194+'11'!K194+'12'!K194</f>
        <v>147</v>
      </c>
      <c r="L21" s="32">
        <f>'ACUM JUNIO'!L194+'07'!L194+'08'!L194+'09'!L194+'10'!L194+'11'!L194+'12'!L194</f>
        <v>129</v>
      </c>
      <c r="M21" s="32">
        <f>'ACUM JUNIO'!M194+'07'!M194+'08'!M194+'09'!M194+'10'!M194+'11'!M194+'12'!M194</f>
        <v>311</v>
      </c>
      <c r="N21" s="32">
        <f>'ACUM JUNIO'!N194+'07'!N194+'08'!N194+'09'!N194+'10'!N194+'11'!N194+'12'!N194</f>
        <v>34</v>
      </c>
      <c r="O21" s="32">
        <f>'ACUM JUNIO'!O194+'07'!O194+'08'!O194+'09'!O194+'10'!O194+'11'!O194+'12'!O194</f>
        <v>159</v>
      </c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19"/>
      <c r="AC21" s="19"/>
      <c r="AD21" s="19"/>
      <c r="AE21" s="19"/>
      <c r="BX21" s="2"/>
      <c r="BY21" s="2"/>
      <c r="BZ21" s="2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91" x14ac:dyDescent="0.2">
      <c r="A22" s="477" t="s">
        <v>240</v>
      </c>
      <c r="B22" s="478">
        <f t="shared" si="1"/>
        <v>21</v>
      </c>
      <c r="C22" s="478">
        <f t="shared" si="2"/>
        <v>8</v>
      </c>
      <c r="D22" s="479">
        <f t="shared" si="2"/>
        <v>13</v>
      </c>
      <c r="E22" s="32">
        <f>'ACUM JUNIO'!E195+'07'!E195+'08'!E195+'09'!E195+'10'!E195+'11'!E195+'12'!E195</f>
        <v>0</v>
      </c>
      <c r="F22" s="32">
        <f>'ACUM JUNIO'!F195+'07'!F195+'08'!F195+'09'!F195+'10'!F195+'11'!F195+'12'!F195</f>
        <v>0</v>
      </c>
      <c r="G22" s="32">
        <f>'ACUM JUNIO'!G195+'07'!G195+'08'!G195+'09'!G195+'10'!G195+'11'!G195+'12'!G195</f>
        <v>0</v>
      </c>
      <c r="H22" s="32">
        <f>'ACUM JUNIO'!H195+'07'!H195+'08'!H195+'09'!H195+'10'!H195+'11'!H195+'12'!H195</f>
        <v>0</v>
      </c>
      <c r="I22" s="32">
        <f>'ACUM JUNIO'!I195+'07'!I195+'08'!I195+'09'!I195+'10'!I195+'11'!I195+'12'!I195</f>
        <v>0</v>
      </c>
      <c r="J22" s="32">
        <f>'ACUM JUNIO'!J195+'07'!J195+'08'!J195+'09'!J195+'10'!J195+'11'!J195+'12'!J195</f>
        <v>2</v>
      </c>
      <c r="K22" s="32">
        <f>'ACUM JUNIO'!K195+'07'!K195+'08'!K195+'09'!K195+'10'!K195+'11'!K195+'12'!K195</f>
        <v>8</v>
      </c>
      <c r="L22" s="32">
        <f>'ACUM JUNIO'!L195+'07'!L195+'08'!L195+'09'!L195+'10'!L195+'11'!L195+'12'!L195</f>
        <v>11</v>
      </c>
      <c r="M22" s="32">
        <f>'ACUM JUNIO'!M195+'07'!M195+'08'!M195+'09'!M195+'10'!M195+'11'!M195+'12'!M195</f>
        <v>18</v>
      </c>
      <c r="N22" s="32">
        <f>'ACUM JUNIO'!N195+'07'!N195+'08'!N195+'09'!N195+'10'!N195+'11'!N195+'12'!N195</f>
        <v>4</v>
      </c>
      <c r="O22" s="32">
        <f>'ACUM JUNIO'!O195+'07'!O195+'08'!O195+'09'!O195+'10'!O195+'11'!O195+'12'!O195</f>
        <v>19</v>
      </c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19"/>
      <c r="AC22" s="19"/>
      <c r="AD22" s="19"/>
      <c r="AE22" s="19"/>
      <c r="BX22" s="2"/>
      <c r="BY22" s="2"/>
      <c r="BZ22" s="2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91" x14ac:dyDescent="0.2">
      <c r="A23" s="477" t="s">
        <v>241</v>
      </c>
      <c r="B23" s="478">
        <f t="shared" si="1"/>
        <v>0</v>
      </c>
      <c r="C23" s="478">
        <f t="shared" si="2"/>
        <v>0</v>
      </c>
      <c r="D23" s="479">
        <f t="shared" si="2"/>
        <v>0</v>
      </c>
      <c r="E23" s="32">
        <f>'ACUM JUNIO'!E196+'07'!E196+'08'!E196+'09'!E196+'10'!E196+'11'!E196+'12'!E196</f>
        <v>0</v>
      </c>
      <c r="F23" s="32">
        <f>'ACUM JUNIO'!F196+'07'!F196+'08'!F196+'09'!F196+'10'!F196+'11'!F196+'12'!F196</f>
        <v>0</v>
      </c>
      <c r="G23" s="32">
        <f>'ACUM JUNIO'!G196+'07'!G196+'08'!G196+'09'!G196+'10'!G196+'11'!G196+'12'!G196</f>
        <v>0</v>
      </c>
      <c r="H23" s="32">
        <f>'ACUM JUNIO'!H196+'07'!H196+'08'!H196+'09'!H196+'10'!H196+'11'!H196+'12'!H196</f>
        <v>0</v>
      </c>
      <c r="I23" s="32">
        <f>'ACUM JUNIO'!I196+'07'!I196+'08'!I196+'09'!I196+'10'!I196+'11'!I196+'12'!I196</f>
        <v>0</v>
      </c>
      <c r="J23" s="32">
        <f>'ACUM JUNIO'!J196+'07'!J196+'08'!J196+'09'!J196+'10'!J196+'11'!J196+'12'!J196</f>
        <v>0</v>
      </c>
      <c r="K23" s="32">
        <f>'ACUM JUNIO'!K196+'07'!K196+'08'!K196+'09'!K196+'10'!K196+'11'!K196+'12'!K196</f>
        <v>0</v>
      </c>
      <c r="L23" s="32">
        <f>'ACUM JUNIO'!L196+'07'!L196+'08'!L196+'09'!L196+'10'!L196+'11'!L196+'12'!L196</f>
        <v>0</v>
      </c>
      <c r="M23" s="32">
        <f>'ACUM JUNIO'!M196+'07'!M196+'08'!M196+'09'!M196+'10'!M196+'11'!M196+'12'!M196</f>
        <v>0</v>
      </c>
      <c r="N23" s="32">
        <f>'ACUM JUNIO'!N196+'07'!N196+'08'!N196+'09'!N196+'10'!N196+'11'!N196+'12'!N196</f>
        <v>0</v>
      </c>
      <c r="O23" s="32">
        <f>'ACUM JUNIO'!O196+'07'!O196+'08'!O196+'09'!O196+'10'!O196+'11'!O196+'12'!O196</f>
        <v>0</v>
      </c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19"/>
      <c r="AC23" s="19"/>
      <c r="AD23" s="19"/>
      <c r="AE23" s="19"/>
      <c r="CG23" s="20">
        <v>0</v>
      </c>
      <c r="CH23" s="20">
        <v>0</v>
      </c>
      <c r="CI23" s="20"/>
      <c r="CJ23" s="20"/>
      <c r="CK23" s="20"/>
      <c r="CL23" s="20"/>
      <c r="CM23" s="20"/>
    </row>
    <row r="24" spans="1:91" x14ac:dyDescent="0.2">
      <c r="A24" s="477" t="s">
        <v>242</v>
      </c>
      <c r="B24" s="478">
        <f t="shared" si="1"/>
        <v>0</v>
      </c>
      <c r="C24" s="478">
        <f t="shared" si="2"/>
        <v>0</v>
      </c>
      <c r="D24" s="479">
        <f t="shared" si="2"/>
        <v>0</v>
      </c>
      <c r="E24" s="32">
        <f>'ACUM JUNIO'!E197+'07'!E197+'08'!E197+'09'!E197+'10'!E197+'11'!E197+'12'!E197</f>
        <v>0</v>
      </c>
      <c r="F24" s="32">
        <f>'ACUM JUNIO'!F197+'07'!F197+'08'!F197+'09'!F197+'10'!F197+'11'!F197+'12'!F197</f>
        <v>0</v>
      </c>
      <c r="G24" s="32">
        <f>'ACUM JUNIO'!G197+'07'!G197+'08'!G197+'09'!G197+'10'!G197+'11'!G197+'12'!G197</f>
        <v>0</v>
      </c>
      <c r="H24" s="32">
        <f>'ACUM JUNIO'!H197+'07'!H197+'08'!H197+'09'!H197+'10'!H197+'11'!H197+'12'!H197</f>
        <v>0</v>
      </c>
      <c r="I24" s="32">
        <f>'ACUM JUNIO'!I197+'07'!I197+'08'!I197+'09'!I197+'10'!I197+'11'!I197+'12'!I197</f>
        <v>0</v>
      </c>
      <c r="J24" s="32">
        <f>'ACUM JUNIO'!J197+'07'!J197+'08'!J197+'09'!J197+'10'!J197+'11'!J197+'12'!J197</f>
        <v>0</v>
      </c>
      <c r="K24" s="32">
        <f>'ACUM JUNIO'!K197+'07'!K197+'08'!K197+'09'!K197+'10'!K197+'11'!K197+'12'!K197</f>
        <v>0</v>
      </c>
      <c r="L24" s="32">
        <f>'ACUM JUNIO'!L197+'07'!L197+'08'!L197+'09'!L197+'10'!L197+'11'!L197+'12'!L197</f>
        <v>0</v>
      </c>
      <c r="M24" s="32">
        <f>'ACUM JUNIO'!M197+'07'!M197+'08'!M197+'09'!M197+'10'!M197+'11'!M197+'12'!M197</f>
        <v>0</v>
      </c>
      <c r="N24" s="32">
        <f>'ACUM JUNIO'!N197+'07'!N197+'08'!N197+'09'!N197+'10'!N197+'11'!N197+'12'!N197</f>
        <v>0</v>
      </c>
      <c r="O24" s="32">
        <f>'ACUM JUNIO'!O197+'07'!O197+'08'!O197+'09'!O197+'10'!O197+'11'!O197+'12'!O197</f>
        <v>0</v>
      </c>
      <c r="P24" s="39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19"/>
      <c r="AC24" s="19"/>
      <c r="AD24" s="19"/>
      <c r="AE24" s="19"/>
      <c r="CG24" s="20">
        <v>0</v>
      </c>
      <c r="CH24" s="20">
        <v>0</v>
      </c>
      <c r="CI24" s="20"/>
      <c r="CJ24" s="20"/>
      <c r="CK24" s="20"/>
      <c r="CL24" s="20"/>
      <c r="CM24" s="20"/>
    </row>
    <row r="25" spans="1:91" x14ac:dyDescent="0.2">
      <c r="A25" s="492" t="s">
        <v>243</v>
      </c>
      <c r="B25" s="493">
        <f t="shared" si="1"/>
        <v>6</v>
      </c>
      <c r="C25" s="493">
        <f t="shared" si="2"/>
        <v>2</v>
      </c>
      <c r="D25" s="494">
        <f t="shared" si="2"/>
        <v>4</v>
      </c>
      <c r="E25" s="32">
        <f>'ACUM JUNIO'!E198+'07'!E198+'08'!E198+'09'!E198+'10'!E198+'11'!E198+'12'!E198</f>
        <v>0</v>
      </c>
      <c r="F25" s="32">
        <f>'ACUM JUNIO'!F198+'07'!F198+'08'!F198+'09'!F198+'10'!F198+'11'!F198+'12'!F198</f>
        <v>0</v>
      </c>
      <c r="G25" s="32">
        <f>'ACUM JUNIO'!G198+'07'!G198+'08'!G198+'09'!G198+'10'!G198+'11'!G198+'12'!G198</f>
        <v>1</v>
      </c>
      <c r="H25" s="32">
        <f>'ACUM JUNIO'!H198+'07'!H198+'08'!H198+'09'!H198+'10'!H198+'11'!H198+'12'!H198</f>
        <v>0</v>
      </c>
      <c r="I25" s="32">
        <f>'ACUM JUNIO'!I198+'07'!I198+'08'!I198+'09'!I198+'10'!I198+'11'!I198+'12'!I198</f>
        <v>0</v>
      </c>
      <c r="J25" s="32">
        <f>'ACUM JUNIO'!J198+'07'!J198+'08'!J198+'09'!J198+'10'!J198+'11'!J198+'12'!J198</f>
        <v>0</v>
      </c>
      <c r="K25" s="32">
        <f>'ACUM JUNIO'!K198+'07'!K198+'08'!K198+'09'!K198+'10'!K198+'11'!K198+'12'!K198</f>
        <v>1</v>
      </c>
      <c r="L25" s="32">
        <f>'ACUM JUNIO'!L198+'07'!L198+'08'!L198+'09'!L198+'10'!L198+'11'!L198+'12'!L198</f>
        <v>4</v>
      </c>
      <c r="M25" s="32">
        <f>'ACUM JUNIO'!M198+'07'!M198+'08'!M198+'09'!M198+'10'!M198+'11'!M198+'12'!M198</f>
        <v>6</v>
      </c>
      <c r="N25" s="32">
        <f>'ACUM JUNIO'!N198+'07'!N198+'08'!N198+'09'!N198+'10'!N198+'11'!N198+'12'!N198</f>
        <v>0</v>
      </c>
      <c r="O25" s="32">
        <f>'ACUM JUNIO'!O198+'07'!O198+'08'!O198+'09'!O198+'10'!O198+'11'!O198+'12'!O198</f>
        <v>5</v>
      </c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19"/>
      <c r="AC25" s="19"/>
      <c r="AD25" s="19"/>
      <c r="AE25" s="19"/>
      <c r="CG25" s="20">
        <v>0</v>
      </c>
      <c r="CH25" s="20">
        <v>0</v>
      </c>
      <c r="CI25" s="20"/>
      <c r="CJ25" s="20"/>
      <c r="CK25" s="20"/>
      <c r="CL25" s="20"/>
      <c r="CM25" s="20"/>
    </row>
    <row r="26" spans="1:91" x14ac:dyDescent="0.2"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CG26" s="20"/>
      <c r="CH26" s="20"/>
      <c r="CI26" s="20"/>
      <c r="CJ26" s="20"/>
      <c r="CK26" s="20"/>
      <c r="CL26" s="20"/>
      <c r="CM26" s="20"/>
    </row>
    <row r="27" spans="1:91" x14ac:dyDescent="0.2"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CG27" s="20"/>
      <c r="CH27" s="20"/>
      <c r="CI27" s="20"/>
      <c r="CJ27" s="20"/>
      <c r="CK27" s="20"/>
      <c r="CL27" s="20"/>
      <c r="CM27" s="20"/>
    </row>
    <row r="28" spans="1:91" x14ac:dyDescent="0.2"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91" x14ac:dyDescent="0.2"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91" x14ac:dyDescent="0.2"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91" x14ac:dyDescent="0.2"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91" x14ac:dyDescent="0.2"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104" x14ac:dyDescent="0.2"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104" x14ac:dyDescent="0.2"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44" spans="1:104" s="500" customFormat="1" x14ac:dyDescent="0.2">
      <c r="A44" s="500" t="e">
        <f>SUM(#REF!,B12:B15,#REF!,#REF!,#REF!,#REF!,#REF!,#REF!,#REF!,#REF!,#REF!,#REF!,#REF!,#REF!,#REF!,#REF!,#REF!,#REF!,#REF!,#REF!,#REF!,#REF!,B20:B25)</f>
        <v>#REF!</v>
      </c>
      <c r="B44" s="500">
        <f>SUM(CG8:CM27)</f>
        <v>0</v>
      </c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  <c r="CQ44" s="501"/>
      <c r="CR44" s="501"/>
      <c r="CS44" s="501"/>
      <c r="CT44" s="501"/>
      <c r="CU44" s="501"/>
      <c r="CV44" s="501"/>
      <c r="CW44" s="501"/>
      <c r="CX44" s="501"/>
      <c r="CY44" s="501"/>
      <c r="CZ44" s="501"/>
    </row>
  </sheetData>
  <mergeCells count="32">
    <mergeCell ref="A17:A20"/>
    <mergeCell ref="B17:D18"/>
    <mergeCell ref="E17:L17"/>
    <mergeCell ref="M17:N18"/>
    <mergeCell ref="O17:O19"/>
    <mergeCell ref="E18:F18"/>
    <mergeCell ref="G18:H18"/>
    <mergeCell ref="I18:J18"/>
    <mergeCell ref="K18:L18"/>
    <mergeCell ref="AM9:AM11"/>
    <mergeCell ref="E10:F10"/>
    <mergeCell ref="G10:H10"/>
    <mergeCell ref="I10:J10"/>
    <mergeCell ref="AI10:AJ10"/>
    <mergeCell ref="AK10:AL10"/>
    <mergeCell ref="W10:X10"/>
    <mergeCell ref="Y10:Z10"/>
    <mergeCell ref="AA10:AB10"/>
    <mergeCell ref="AC10:AD10"/>
    <mergeCell ref="AE10:AF10"/>
    <mergeCell ref="AG10:AH10"/>
    <mergeCell ref="K10:L10"/>
    <mergeCell ref="M10:N10"/>
    <mergeCell ref="O10:P10"/>
    <mergeCell ref="Q10:R10"/>
    <mergeCell ref="A6:O6"/>
    <mergeCell ref="A8:M8"/>
    <mergeCell ref="A9:A11"/>
    <mergeCell ref="B9:D10"/>
    <mergeCell ref="E9:AL9"/>
    <mergeCell ref="S10:T10"/>
    <mergeCell ref="U10:V10"/>
  </mergeCells>
  <dataValidations count="2">
    <dataValidation type="whole" allowBlank="1" showInputMessage="1" showErrorMessage="1" errorTitle="Error de ingreso" error="Debe ingresar sólo números enteros positivos." sqref="E12:AM15 E21:O25">
      <formula1>0</formula1>
      <formula2>1000000</formula2>
    </dataValidation>
    <dataValidation allowBlank="1" showInputMessage="1" showErrorMessage="1" errorTitle="ERROR" error="Por Favor ingrese solo Números." sqref="AN12:AY15 P21:AA2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4.28515625" style="3" customWidth="1"/>
    <col min="79" max="104" width="14.28515625" style="4" hidden="1" customWidth="1"/>
    <col min="105" max="105" width="14.285156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",[2]NOMBRE!B2," - ","( ",[2]NOMBRE!C2,[2]NOMBRE!D2,[2]NOMBRE!E2,[2]NOMBRE!F2,[2]NOMBRE!G2," )")</f>
        <v>COMUNA: RECOLETA - ( 13127 )</v>
      </c>
    </row>
    <row r="3" spans="1:104" x14ac:dyDescent="0.2">
      <c r="A3" s="1" t="str">
        <f>CONCATENATE("ESTABLECIMIENTO/ESTRATEGIA: ",[2]NOMBRE!B3," - ","( ",[2]NOMBRE!C3,[2]NOMBRE!D3,[2]NOMBRE!E3,[2]NOMBRE!F3,[2]NOMBRE!G3,[2]NOMBRE!H3," )")</f>
        <v>ESTABLECIMIENTO/ESTRATEGIA: SAR  RECOLETA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",[2]NOMBRE!B6," - ","( ",[2]NOMBRE!C6,[2]NOMBRE!D6," )")</f>
        <v>MES: FEBRERO - ( 02 )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",[2]NOMBRE!B7)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>
        <v>0</v>
      </c>
      <c r="CH12" s="20">
        <v>0</v>
      </c>
      <c r="CI12" s="20">
        <v>0</v>
      </c>
      <c r="CJ12" s="20">
        <v>0</v>
      </c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>
        <v>0</v>
      </c>
      <c r="CH13" s="20">
        <v>0</v>
      </c>
      <c r="CI13" s="20">
        <v>0</v>
      </c>
      <c r="CJ13" s="20">
        <v>0</v>
      </c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>
        <v>0</v>
      </c>
      <c r="CH14" s="20">
        <v>0</v>
      </c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4839</v>
      </c>
      <c r="C19" s="76">
        <f t="shared" ref="C19:D22" si="1">SUM(E19+G19+I19+K19+M19+O19+Q19+S19+U19+W19+Y19+AA19+AC19+AE19+AG19+AI19+AK19)</f>
        <v>2043</v>
      </c>
      <c r="D19" s="77">
        <f t="shared" si="1"/>
        <v>2796</v>
      </c>
      <c r="E19" s="78">
        <v>278</v>
      </c>
      <c r="F19" s="79">
        <v>232</v>
      </c>
      <c r="G19" s="78">
        <v>152</v>
      </c>
      <c r="H19" s="79">
        <v>142</v>
      </c>
      <c r="I19" s="78">
        <v>94</v>
      </c>
      <c r="J19" s="80">
        <v>92</v>
      </c>
      <c r="K19" s="78">
        <v>136</v>
      </c>
      <c r="L19" s="80">
        <v>174</v>
      </c>
      <c r="M19" s="78">
        <v>157</v>
      </c>
      <c r="N19" s="80">
        <v>233</v>
      </c>
      <c r="O19" s="81">
        <v>170</v>
      </c>
      <c r="P19" s="80">
        <v>210</v>
      </c>
      <c r="Q19" s="81">
        <v>114</v>
      </c>
      <c r="R19" s="80">
        <v>176</v>
      </c>
      <c r="S19" s="81">
        <v>123</v>
      </c>
      <c r="T19" s="80">
        <v>170</v>
      </c>
      <c r="U19" s="81">
        <v>98</v>
      </c>
      <c r="V19" s="80">
        <v>156</v>
      </c>
      <c r="W19" s="81">
        <v>125</v>
      </c>
      <c r="X19" s="80">
        <v>183</v>
      </c>
      <c r="Y19" s="81">
        <v>134</v>
      </c>
      <c r="Z19" s="80">
        <v>191</v>
      </c>
      <c r="AA19" s="81">
        <v>124</v>
      </c>
      <c r="AB19" s="80">
        <v>191</v>
      </c>
      <c r="AC19" s="81">
        <v>66</v>
      </c>
      <c r="AD19" s="80">
        <v>137</v>
      </c>
      <c r="AE19" s="81">
        <v>78</v>
      </c>
      <c r="AF19" s="80">
        <v>139</v>
      </c>
      <c r="AG19" s="81">
        <v>51</v>
      </c>
      <c r="AH19" s="80">
        <v>110</v>
      </c>
      <c r="AI19" s="81">
        <v>61</v>
      </c>
      <c r="AJ19" s="80">
        <v>105</v>
      </c>
      <c r="AK19" s="81">
        <v>82</v>
      </c>
      <c r="AL19" s="80">
        <v>155</v>
      </c>
      <c r="AM19" s="82">
        <v>4631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>
        <v>0</v>
      </c>
      <c r="CH19" s="20">
        <v>0</v>
      </c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10</v>
      </c>
      <c r="C20" s="76">
        <f t="shared" si="1"/>
        <v>4</v>
      </c>
      <c r="D20" s="84">
        <f t="shared" si="1"/>
        <v>6</v>
      </c>
      <c r="E20" s="45">
        <v>0</v>
      </c>
      <c r="F20" s="85">
        <v>1</v>
      </c>
      <c r="G20" s="45">
        <v>0</v>
      </c>
      <c r="H20" s="85">
        <v>0</v>
      </c>
      <c r="I20" s="45">
        <v>0</v>
      </c>
      <c r="J20" s="46">
        <v>0</v>
      </c>
      <c r="K20" s="45">
        <v>0</v>
      </c>
      <c r="L20" s="46">
        <v>1</v>
      </c>
      <c r="M20" s="45">
        <v>1</v>
      </c>
      <c r="N20" s="46">
        <v>0</v>
      </c>
      <c r="O20" s="86">
        <v>0</v>
      </c>
      <c r="P20" s="46">
        <v>0</v>
      </c>
      <c r="Q20" s="86">
        <v>0</v>
      </c>
      <c r="R20" s="46">
        <v>0</v>
      </c>
      <c r="S20" s="86">
        <v>0</v>
      </c>
      <c r="T20" s="46">
        <v>0</v>
      </c>
      <c r="U20" s="86">
        <v>0</v>
      </c>
      <c r="V20" s="46">
        <v>0</v>
      </c>
      <c r="W20" s="86">
        <v>0</v>
      </c>
      <c r="X20" s="46">
        <v>0</v>
      </c>
      <c r="Y20" s="86">
        <v>0</v>
      </c>
      <c r="Z20" s="46">
        <v>0</v>
      </c>
      <c r="AA20" s="86">
        <v>0</v>
      </c>
      <c r="AB20" s="46">
        <v>0</v>
      </c>
      <c r="AC20" s="86">
        <v>2</v>
      </c>
      <c r="AD20" s="46">
        <v>1</v>
      </c>
      <c r="AE20" s="86">
        <v>0</v>
      </c>
      <c r="AF20" s="46">
        <v>1</v>
      </c>
      <c r="AG20" s="86">
        <v>0</v>
      </c>
      <c r="AH20" s="46">
        <v>0</v>
      </c>
      <c r="AI20" s="86">
        <v>1</v>
      </c>
      <c r="AJ20" s="46">
        <v>1</v>
      </c>
      <c r="AK20" s="86">
        <v>0</v>
      </c>
      <c r="AL20" s="46">
        <v>1</v>
      </c>
      <c r="AM20" s="87">
        <v>10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>
        <v>0</v>
      </c>
      <c r="CH20" s="20">
        <v>0</v>
      </c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>
        <v>0</v>
      </c>
      <c r="CH21" s="20">
        <v>0</v>
      </c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>
        <v>0</v>
      </c>
      <c r="CH22" s="20">
        <v>0</v>
      </c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>
        <v>0</v>
      </c>
      <c r="CH27" s="20">
        <v>0</v>
      </c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>
        <v>0</v>
      </c>
      <c r="CH28" s="20">
        <v>0</v>
      </c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>
        <v>0</v>
      </c>
      <c r="CH29" s="20">
        <v>0</v>
      </c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>
        <v>0</v>
      </c>
      <c r="CH30" s="20">
        <v>0</v>
      </c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>
        <v>0</v>
      </c>
      <c r="CH31" s="20">
        <v>0</v>
      </c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>
        <v>0</v>
      </c>
      <c r="CH32" s="20">
        <v>0</v>
      </c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>
        <v>0</v>
      </c>
      <c r="CH37" s="20">
        <v>0</v>
      </c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>
        <v>0</v>
      </c>
      <c r="CH38" s="20">
        <v>0</v>
      </c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>
        <v>0</v>
      </c>
      <c r="CH39" s="20">
        <v>0</v>
      </c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>
        <v>0</v>
      </c>
      <c r="CH40" s="20">
        <v>0</v>
      </c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>
        <v>0</v>
      </c>
      <c r="CH41" s="20">
        <v>0</v>
      </c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>
        <v>0</v>
      </c>
      <c r="CH42" s="20">
        <v>0</v>
      </c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>
        <v>0</v>
      </c>
      <c r="CH47" s="20">
        <v>0</v>
      </c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>
        <v>0</v>
      </c>
      <c r="CH48" s="20">
        <v>0</v>
      </c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>
        <v>0</v>
      </c>
      <c r="CH49" s="20">
        <v>0</v>
      </c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>
        <v>0</v>
      </c>
      <c r="CH50" s="20">
        <v>0</v>
      </c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>
        <v>0</v>
      </c>
      <c r="CH51" s="20">
        <v>0</v>
      </c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>
        <v>0</v>
      </c>
      <c r="CH52" s="20">
        <v>0</v>
      </c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0</v>
      </c>
      <c r="C57" s="120">
        <f t="shared" ref="C57:D62" si="9">SUM(E57+G57+I57+K57+M57+O57+Q57+S57+U57+W57+Y57+AA57+AC57+AE57+AG57+AI57+AK57)</f>
        <v>0</v>
      </c>
      <c r="D57" s="31">
        <f t="shared" si="9"/>
        <v>0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51</v>
      </c>
      <c r="C58" s="125">
        <f t="shared" si="9"/>
        <v>26</v>
      </c>
      <c r="D58" s="84">
        <f t="shared" si="9"/>
        <v>25</v>
      </c>
      <c r="E58" s="45">
        <v>12</v>
      </c>
      <c r="F58" s="85">
        <v>9</v>
      </c>
      <c r="G58" s="45">
        <v>1</v>
      </c>
      <c r="H58" s="46">
        <v>0</v>
      </c>
      <c r="I58" s="45">
        <v>0</v>
      </c>
      <c r="J58" s="46">
        <v>0</v>
      </c>
      <c r="K58" s="45">
        <v>1</v>
      </c>
      <c r="L58" s="46">
        <v>1</v>
      </c>
      <c r="M58" s="45">
        <v>1</v>
      </c>
      <c r="N58" s="46">
        <v>1</v>
      </c>
      <c r="O58" s="45">
        <v>1</v>
      </c>
      <c r="P58" s="46">
        <v>1</v>
      </c>
      <c r="Q58" s="45">
        <v>1</v>
      </c>
      <c r="R58" s="46">
        <v>0</v>
      </c>
      <c r="S58" s="45">
        <v>3</v>
      </c>
      <c r="T58" s="46">
        <v>1</v>
      </c>
      <c r="U58" s="45">
        <v>0</v>
      </c>
      <c r="V58" s="50">
        <v>1</v>
      </c>
      <c r="W58" s="45">
        <v>1</v>
      </c>
      <c r="X58" s="46">
        <v>1</v>
      </c>
      <c r="Y58" s="45">
        <v>1</v>
      </c>
      <c r="Z58" s="46">
        <v>1</v>
      </c>
      <c r="AA58" s="45">
        <v>1</v>
      </c>
      <c r="AB58" s="46">
        <v>0</v>
      </c>
      <c r="AC58" s="45">
        <v>0</v>
      </c>
      <c r="AD58" s="46">
        <v>0</v>
      </c>
      <c r="AE58" s="45">
        <v>0</v>
      </c>
      <c r="AF58" s="46">
        <v>1</v>
      </c>
      <c r="AG58" s="45">
        <v>0</v>
      </c>
      <c r="AH58" s="46">
        <v>0</v>
      </c>
      <c r="AI58" s="45">
        <v>1</v>
      </c>
      <c r="AJ58" s="46">
        <v>4</v>
      </c>
      <c r="AK58" s="86">
        <v>2</v>
      </c>
      <c r="AL58" s="46">
        <v>4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519</v>
      </c>
      <c r="C59" s="125">
        <f t="shared" si="9"/>
        <v>289</v>
      </c>
      <c r="D59" s="84">
        <f t="shared" si="9"/>
        <v>230</v>
      </c>
      <c r="E59" s="45">
        <v>22</v>
      </c>
      <c r="F59" s="85">
        <v>25</v>
      </c>
      <c r="G59" s="45">
        <v>10</v>
      </c>
      <c r="H59" s="46">
        <v>3</v>
      </c>
      <c r="I59" s="45">
        <v>4</v>
      </c>
      <c r="J59" s="46">
        <v>3</v>
      </c>
      <c r="K59" s="45">
        <v>19</v>
      </c>
      <c r="L59" s="46">
        <v>13</v>
      </c>
      <c r="M59" s="45">
        <v>42</v>
      </c>
      <c r="N59" s="46">
        <v>23</v>
      </c>
      <c r="O59" s="45">
        <v>38</v>
      </c>
      <c r="P59" s="46">
        <v>23</v>
      </c>
      <c r="Q59" s="45">
        <v>24</v>
      </c>
      <c r="R59" s="46">
        <v>18</v>
      </c>
      <c r="S59" s="45">
        <v>31</v>
      </c>
      <c r="T59" s="46">
        <v>20</v>
      </c>
      <c r="U59" s="45">
        <v>18</v>
      </c>
      <c r="V59" s="50">
        <v>12</v>
      </c>
      <c r="W59" s="45">
        <v>17</v>
      </c>
      <c r="X59" s="46">
        <v>10</v>
      </c>
      <c r="Y59" s="45">
        <v>19</v>
      </c>
      <c r="Z59" s="46">
        <v>11</v>
      </c>
      <c r="AA59" s="45">
        <v>11</v>
      </c>
      <c r="AB59" s="46">
        <v>13</v>
      </c>
      <c r="AC59" s="45">
        <v>6</v>
      </c>
      <c r="AD59" s="46">
        <v>9</v>
      </c>
      <c r="AE59" s="45">
        <v>7</v>
      </c>
      <c r="AF59" s="46">
        <v>8</v>
      </c>
      <c r="AG59" s="45">
        <v>2</v>
      </c>
      <c r="AH59" s="46">
        <v>8</v>
      </c>
      <c r="AI59" s="45">
        <v>10</v>
      </c>
      <c r="AJ59" s="46">
        <v>8</v>
      </c>
      <c r="AK59" s="86">
        <v>9</v>
      </c>
      <c r="AL59" s="46">
        <v>23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1073</v>
      </c>
      <c r="C60" s="125">
        <f t="shared" si="9"/>
        <v>428</v>
      </c>
      <c r="D60" s="84">
        <f t="shared" si="9"/>
        <v>645</v>
      </c>
      <c r="E60" s="45">
        <v>64</v>
      </c>
      <c r="F60" s="85">
        <v>38</v>
      </c>
      <c r="G60" s="45">
        <v>16</v>
      </c>
      <c r="H60" s="46">
        <v>20</v>
      </c>
      <c r="I60" s="45">
        <v>18</v>
      </c>
      <c r="J60" s="46">
        <v>14</v>
      </c>
      <c r="K60" s="45">
        <v>29</v>
      </c>
      <c r="L60" s="46">
        <v>25</v>
      </c>
      <c r="M60" s="45">
        <v>25</v>
      </c>
      <c r="N60" s="46">
        <v>53</v>
      </c>
      <c r="O60" s="45">
        <v>30</v>
      </c>
      <c r="P60" s="46">
        <v>30</v>
      </c>
      <c r="Q60" s="45">
        <v>18</v>
      </c>
      <c r="R60" s="46">
        <v>43</v>
      </c>
      <c r="S60" s="45">
        <v>20</v>
      </c>
      <c r="T60" s="46">
        <v>43</v>
      </c>
      <c r="U60" s="45">
        <v>21</v>
      </c>
      <c r="V60" s="50">
        <v>34</v>
      </c>
      <c r="W60" s="45">
        <v>23</v>
      </c>
      <c r="X60" s="46">
        <v>46</v>
      </c>
      <c r="Y60" s="45">
        <v>21</v>
      </c>
      <c r="Z60" s="46">
        <v>48</v>
      </c>
      <c r="AA60" s="45">
        <v>35</v>
      </c>
      <c r="AB60" s="46">
        <v>47</v>
      </c>
      <c r="AC60" s="45">
        <v>18</v>
      </c>
      <c r="AD60" s="46">
        <v>36</v>
      </c>
      <c r="AE60" s="45">
        <v>25</v>
      </c>
      <c r="AF60" s="46">
        <v>46</v>
      </c>
      <c r="AG60" s="45">
        <v>13</v>
      </c>
      <c r="AH60" s="46">
        <v>38</v>
      </c>
      <c r="AI60" s="45">
        <v>20</v>
      </c>
      <c r="AJ60" s="46">
        <v>27</v>
      </c>
      <c r="AK60" s="86">
        <v>32</v>
      </c>
      <c r="AL60" s="46">
        <v>57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3170</v>
      </c>
      <c r="C61" s="130">
        <f t="shared" si="9"/>
        <v>1281</v>
      </c>
      <c r="D61" s="131">
        <f t="shared" si="9"/>
        <v>1889</v>
      </c>
      <c r="E61" s="132">
        <v>176</v>
      </c>
      <c r="F61" s="133">
        <v>160</v>
      </c>
      <c r="G61" s="132">
        <v>125</v>
      </c>
      <c r="H61" s="134">
        <v>118</v>
      </c>
      <c r="I61" s="132">
        <v>72</v>
      </c>
      <c r="J61" s="134">
        <v>74</v>
      </c>
      <c r="K61" s="132">
        <v>86</v>
      </c>
      <c r="L61" s="134">
        <v>134</v>
      </c>
      <c r="M61" s="132">
        <v>88</v>
      </c>
      <c r="N61" s="134">
        <v>155</v>
      </c>
      <c r="O61" s="132">
        <v>97</v>
      </c>
      <c r="P61" s="134">
        <v>154</v>
      </c>
      <c r="Q61" s="132">
        <v>70</v>
      </c>
      <c r="R61" s="134">
        <v>115</v>
      </c>
      <c r="S61" s="132">
        <v>66</v>
      </c>
      <c r="T61" s="134">
        <v>106</v>
      </c>
      <c r="U61" s="132">
        <v>57</v>
      </c>
      <c r="V61" s="135">
        <v>109</v>
      </c>
      <c r="W61" s="132">
        <v>84</v>
      </c>
      <c r="X61" s="134">
        <v>126</v>
      </c>
      <c r="Y61" s="132">
        <v>93</v>
      </c>
      <c r="Z61" s="134">
        <v>129</v>
      </c>
      <c r="AA61" s="132">
        <v>76</v>
      </c>
      <c r="AB61" s="134">
        <v>129</v>
      </c>
      <c r="AC61" s="132">
        <v>43</v>
      </c>
      <c r="AD61" s="134">
        <v>93</v>
      </c>
      <c r="AE61" s="132">
        <v>45</v>
      </c>
      <c r="AF61" s="134">
        <v>85</v>
      </c>
      <c r="AG61" s="132">
        <v>36</v>
      </c>
      <c r="AH61" s="134">
        <v>64</v>
      </c>
      <c r="AI61" s="132">
        <v>30</v>
      </c>
      <c r="AJ61" s="134">
        <v>67</v>
      </c>
      <c r="AK61" s="136">
        <v>37</v>
      </c>
      <c r="AL61" s="134">
        <v>71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36</v>
      </c>
      <c r="C62" s="141">
        <f t="shared" si="9"/>
        <v>23</v>
      </c>
      <c r="D62" s="56">
        <f t="shared" si="9"/>
        <v>13</v>
      </c>
      <c r="E62" s="57">
        <v>4</v>
      </c>
      <c r="F62" s="58">
        <v>1</v>
      </c>
      <c r="G62" s="57">
        <v>0</v>
      </c>
      <c r="H62" s="59">
        <v>1</v>
      </c>
      <c r="I62" s="57">
        <v>0</v>
      </c>
      <c r="J62" s="59">
        <v>1</v>
      </c>
      <c r="K62" s="57">
        <v>1</v>
      </c>
      <c r="L62" s="59">
        <v>2</v>
      </c>
      <c r="M62" s="57">
        <v>2</v>
      </c>
      <c r="N62" s="59">
        <v>1</v>
      </c>
      <c r="O62" s="57">
        <v>4</v>
      </c>
      <c r="P62" s="59">
        <v>2</v>
      </c>
      <c r="Q62" s="57">
        <v>1</v>
      </c>
      <c r="R62" s="59">
        <v>0</v>
      </c>
      <c r="S62" s="57">
        <v>3</v>
      </c>
      <c r="T62" s="59">
        <v>0</v>
      </c>
      <c r="U62" s="57">
        <v>2</v>
      </c>
      <c r="V62" s="61">
        <v>0</v>
      </c>
      <c r="W62" s="57">
        <v>0</v>
      </c>
      <c r="X62" s="59">
        <v>0</v>
      </c>
      <c r="Y62" s="57">
        <v>0</v>
      </c>
      <c r="Z62" s="59">
        <v>2</v>
      </c>
      <c r="AA62" s="57">
        <v>1</v>
      </c>
      <c r="AB62" s="59">
        <v>2</v>
      </c>
      <c r="AC62" s="57">
        <v>1</v>
      </c>
      <c r="AD62" s="59">
        <v>0</v>
      </c>
      <c r="AE62" s="57">
        <v>1</v>
      </c>
      <c r="AF62" s="59">
        <v>0</v>
      </c>
      <c r="AG62" s="57">
        <v>0</v>
      </c>
      <c r="AH62" s="59">
        <v>0</v>
      </c>
      <c r="AI62" s="57">
        <v>1</v>
      </c>
      <c r="AJ62" s="59">
        <v>0</v>
      </c>
      <c r="AK62" s="91">
        <v>2</v>
      </c>
      <c r="AL62" s="59">
        <v>1</v>
      </c>
      <c r="AM62" s="142"/>
      <c r="AN62" s="143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4849</v>
      </c>
      <c r="C63" s="145">
        <f t="shared" si="10"/>
        <v>2047</v>
      </c>
      <c r="D63" s="146">
        <f t="shared" si="10"/>
        <v>2802</v>
      </c>
      <c r="E63" s="147">
        <f t="shared" si="10"/>
        <v>278</v>
      </c>
      <c r="F63" s="148">
        <f t="shared" si="10"/>
        <v>233</v>
      </c>
      <c r="G63" s="147">
        <f t="shared" si="10"/>
        <v>152</v>
      </c>
      <c r="H63" s="149">
        <f t="shared" si="10"/>
        <v>142</v>
      </c>
      <c r="I63" s="147">
        <f t="shared" si="10"/>
        <v>94</v>
      </c>
      <c r="J63" s="149">
        <f t="shared" si="10"/>
        <v>92</v>
      </c>
      <c r="K63" s="147">
        <f t="shared" si="10"/>
        <v>136</v>
      </c>
      <c r="L63" s="149">
        <f t="shared" si="10"/>
        <v>175</v>
      </c>
      <c r="M63" s="147">
        <f t="shared" si="10"/>
        <v>158</v>
      </c>
      <c r="N63" s="149">
        <f t="shared" si="10"/>
        <v>233</v>
      </c>
      <c r="O63" s="147">
        <f t="shared" si="10"/>
        <v>170</v>
      </c>
      <c r="P63" s="149">
        <f t="shared" si="10"/>
        <v>210</v>
      </c>
      <c r="Q63" s="147">
        <f t="shared" si="10"/>
        <v>114</v>
      </c>
      <c r="R63" s="149">
        <f t="shared" si="10"/>
        <v>176</v>
      </c>
      <c r="S63" s="147">
        <f t="shared" si="10"/>
        <v>123</v>
      </c>
      <c r="T63" s="149">
        <f t="shared" si="10"/>
        <v>170</v>
      </c>
      <c r="U63" s="150">
        <f t="shared" si="10"/>
        <v>98</v>
      </c>
      <c r="V63" s="151">
        <f t="shared" si="10"/>
        <v>156</v>
      </c>
      <c r="W63" s="147">
        <f t="shared" si="10"/>
        <v>125</v>
      </c>
      <c r="X63" s="149">
        <f t="shared" si="10"/>
        <v>183</v>
      </c>
      <c r="Y63" s="147">
        <f t="shared" si="10"/>
        <v>134</v>
      </c>
      <c r="Z63" s="149">
        <f t="shared" si="10"/>
        <v>191</v>
      </c>
      <c r="AA63" s="147">
        <f t="shared" si="10"/>
        <v>124</v>
      </c>
      <c r="AB63" s="149">
        <f t="shared" si="10"/>
        <v>191</v>
      </c>
      <c r="AC63" s="147">
        <f t="shared" si="10"/>
        <v>68</v>
      </c>
      <c r="AD63" s="149">
        <f t="shared" si="10"/>
        <v>138</v>
      </c>
      <c r="AE63" s="147">
        <f t="shared" si="10"/>
        <v>78</v>
      </c>
      <c r="AF63" s="149">
        <f t="shared" si="10"/>
        <v>140</v>
      </c>
      <c r="AG63" s="147">
        <f t="shared" si="10"/>
        <v>51</v>
      </c>
      <c r="AH63" s="149">
        <f t="shared" si="10"/>
        <v>110</v>
      </c>
      <c r="AI63" s="147">
        <f t="shared" si="10"/>
        <v>62</v>
      </c>
      <c r="AJ63" s="149">
        <f t="shared" si="10"/>
        <v>106</v>
      </c>
      <c r="AK63" s="152">
        <f t="shared" si="10"/>
        <v>82</v>
      </c>
      <c r="AL63" s="149">
        <f t="shared" si="10"/>
        <v>156</v>
      </c>
      <c r="AM63" s="153">
        <f>SUM(AM57:AM62)</f>
        <v>0</v>
      </c>
      <c r="AN63" s="154">
        <f>SUM(AN57:AN62)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A91" s="4" t="str">
        <f>IF(C91=0,"",IF(AN91="",IF(C91="","","* No olvide digitar la columna Beneficiarios. "),""))</f>
        <v/>
      </c>
      <c r="CB91" s="4" t="str">
        <f t="shared" ref="CB91:CB97" si="15">IF(C91&lt;AN91,"* El número de Beneficiarios NO DEBE ser mayor que el total. ","")</f>
        <v/>
      </c>
      <c r="CG91" s="20">
        <f t="shared" ref="CG91:CG97" si="16">IF(C91&lt;AN91,1,0)</f>
        <v>0</v>
      </c>
      <c r="CH91" s="20" t="str">
        <f t="shared" ref="CH91:CH97" si="17">IF(C91=0,"",IF(AN91="",IF(C91="","",1),0))</f>
        <v/>
      </c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B92" s="4" t="str">
        <f t="shared" si="15"/>
        <v/>
      </c>
      <c r="CG92" s="20">
        <f t="shared" si="16"/>
        <v>0</v>
      </c>
      <c r="CH92" s="20" t="str">
        <f t="shared" si="17"/>
        <v/>
      </c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A93" s="4" t="str">
        <f>IF(C93=0,"",IF(AN93="",IF(C93="","","* No olvide digitar la columna Beneficiarios. "),""))</f>
        <v/>
      </c>
      <c r="CB93" s="4" t="str">
        <f t="shared" si="15"/>
        <v/>
      </c>
      <c r="CG93" s="20">
        <f t="shared" si="16"/>
        <v>0</v>
      </c>
      <c r="CH93" s="20" t="str">
        <f t="shared" si="17"/>
        <v/>
      </c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A94" s="4" t="str">
        <f>IF(C94=0,"",IF(AN94="",IF(C94="","","* No olvide digitar la columna Beneficiarios. "),""))</f>
        <v/>
      </c>
      <c r="CB94" s="4" t="str">
        <f t="shared" si="15"/>
        <v/>
      </c>
      <c r="CG94" s="20">
        <f t="shared" si="16"/>
        <v>0</v>
      </c>
      <c r="CH94" s="20" t="str">
        <f t="shared" si="17"/>
        <v/>
      </c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A95" s="4" t="str">
        <f>IF(C95=0,"",IF(AN95="",IF(C95="","","* No olvide digitar la columna Beneficiarios. "),""))</f>
        <v/>
      </c>
      <c r="CB95" s="4" t="str">
        <f t="shared" si="15"/>
        <v/>
      </c>
      <c r="CG95" s="20">
        <f t="shared" si="16"/>
        <v>0</v>
      </c>
      <c r="CH95" s="20" t="str">
        <f t="shared" si="17"/>
        <v/>
      </c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A96" s="4" t="str">
        <f>IF(C96=0,"",IF(AN96="",IF(C96="","","* No olvide digitar la columna Beneficiarios. "),""))</f>
        <v/>
      </c>
      <c r="CB96" s="4" t="str">
        <f t="shared" si="15"/>
        <v/>
      </c>
      <c r="CG96" s="20">
        <f t="shared" si="16"/>
        <v>0</v>
      </c>
      <c r="CH96" s="20" t="str">
        <f t="shared" si="17"/>
        <v/>
      </c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A97" s="4" t="str">
        <f>IF(C97=0,"",IF(AN97="",IF(C97="","","* No olvide digitar la columna Beneficiarios. "),""))</f>
        <v/>
      </c>
      <c r="CB97" s="4" t="str">
        <f t="shared" si="15"/>
        <v/>
      </c>
      <c r="CG97" s="20">
        <f t="shared" si="16"/>
        <v>0</v>
      </c>
      <c r="CH97" s="20" t="str">
        <f t="shared" si="17"/>
        <v/>
      </c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1852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1231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>
        <v>5</v>
      </c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8">SUM(F107+H107+J107+L107+N107+P107+R107+T107+V107+X107+Z107+AB107+AD107+AF107+AH107+AJ107+AL107)</f>
        <v>0</v>
      </c>
      <c r="E107" s="77">
        <f t="shared" si="18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A107" s="4" t="str">
        <f>IF(C107=0,"",IF(AN107="",IF(C107="","","* No olvide digitar la columna Beneficiarios. "),""))</f>
        <v/>
      </c>
      <c r="CB107" s="4" t="str">
        <f>IF(C107&lt;AN107,"* El número de Beneficiarios NO DEBE ser mayor que el total. ","")</f>
        <v/>
      </c>
      <c r="CG107" s="20">
        <f>IF(C107&lt;AN107,1,0)</f>
        <v>0</v>
      </c>
      <c r="CH107" s="20" t="str">
        <f>IF(C107=0,"",IF(AN107="",IF(C107="","",1),0))</f>
        <v/>
      </c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8"/>
        <v>0</v>
      </c>
      <c r="E108" s="84">
        <f t="shared" si="18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A108" s="4" t="str">
        <f>IF(C108=0,"",IF(AN108="",IF(C108="","","* No olvide digitar la columna Beneficiarios. "),""))</f>
        <v/>
      </c>
      <c r="CB108" s="4" t="str">
        <f>IF(C108&lt;AN108,"* El número de Beneficiarios NO DEBE ser mayor que el total. ","")</f>
        <v/>
      </c>
      <c r="CG108" s="20">
        <f>IF(C108&lt;AN108,1,0)</f>
        <v>0</v>
      </c>
      <c r="CH108" s="20" t="str">
        <f>IF(C108=0,"",IF(AN108="",IF(C108="","",1),0))</f>
        <v/>
      </c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8"/>
        <v>0</v>
      </c>
      <c r="E109" s="56">
        <f t="shared" si="18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20">
        <f>IF(C109&lt;AN109,1,0)</f>
        <v>0</v>
      </c>
      <c r="CH109" s="20" t="str">
        <f>IF(C109=0,"",IF(AN109="",IF(C109="","",1),0))</f>
        <v/>
      </c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30</v>
      </c>
      <c r="D113" s="101">
        <f>SUM(F113+H113+J113+L113+N113+P113+R113+T113+V113)</f>
        <v>16</v>
      </c>
      <c r="E113" s="31">
        <f>SUM(G113+I113+K113+M113+O113+Q113+S113+U113+W113)</f>
        <v>14</v>
      </c>
      <c r="F113" s="181"/>
      <c r="G113" s="283"/>
      <c r="H113" s="180">
        <v>2</v>
      </c>
      <c r="I113" s="183"/>
      <c r="J113" s="181">
        <v>1</v>
      </c>
      <c r="K113" s="283">
        <v>3</v>
      </c>
      <c r="L113" s="180">
        <v>4</v>
      </c>
      <c r="M113" s="183">
        <v>5</v>
      </c>
      <c r="N113" s="181">
        <v>3</v>
      </c>
      <c r="O113" s="283">
        <v>4</v>
      </c>
      <c r="P113" s="180">
        <v>4</v>
      </c>
      <c r="Q113" s="183">
        <v>1</v>
      </c>
      <c r="R113" s="181">
        <v>2</v>
      </c>
      <c r="S113" s="283">
        <v>1</v>
      </c>
      <c r="T113" s="180"/>
      <c r="U113" s="183"/>
      <c r="V113" s="181"/>
      <c r="W113" s="284"/>
      <c r="X113" s="182"/>
      <c r="Y113" s="285">
        <v>20</v>
      </c>
      <c r="Z113" s="180">
        <v>10</v>
      </c>
      <c r="AA113" s="286"/>
      <c r="AB113" s="287"/>
      <c r="AC113" s="284">
        <v>16</v>
      </c>
      <c r="AD113" s="288">
        <v>14</v>
      </c>
      <c r="AE113" s="285">
        <v>1</v>
      </c>
      <c r="AF113" s="184"/>
      <c r="AG113" s="184">
        <v>22</v>
      </c>
      <c r="AH113" s="184"/>
      <c r="AI113" s="184">
        <v>7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>
        <v>0</v>
      </c>
      <c r="CH113" s="20">
        <v>0</v>
      </c>
      <c r="CI113" s="20">
        <v>0</v>
      </c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238</v>
      </c>
      <c r="D114" s="290">
        <f>SUM(F114+H114+J114+L114+N114+P114+R114+T114+V114)</f>
        <v>155</v>
      </c>
      <c r="E114" s="291">
        <f>SUM(G114+I114+K114+M114+O114+Q114+S114+U114+W114)</f>
        <v>83</v>
      </c>
      <c r="F114" s="292">
        <v>2</v>
      </c>
      <c r="G114" s="293">
        <v>3</v>
      </c>
      <c r="H114" s="294">
        <v>10</v>
      </c>
      <c r="I114" s="295">
        <v>6</v>
      </c>
      <c r="J114" s="292">
        <v>33</v>
      </c>
      <c r="K114" s="293">
        <v>20</v>
      </c>
      <c r="L114" s="294">
        <v>44</v>
      </c>
      <c r="M114" s="295">
        <v>29</v>
      </c>
      <c r="N114" s="292">
        <v>32</v>
      </c>
      <c r="O114" s="293">
        <v>16</v>
      </c>
      <c r="P114" s="294">
        <v>18</v>
      </c>
      <c r="Q114" s="295">
        <v>4</v>
      </c>
      <c r="R114" s="292">
        <v>6</v>
      </c>
      <c r="S114" s="293">
        <v>3</v>
      </c>
      <c r="T114" s="294">
        <v>6</v>
      </c>
      <c r="U114" s="295">
        <v>2</v>
      </c>
      <c r="V114" s="292">
        <v>4</v>
      </c>
      <c r="W114" s="296"/>
      <c r="X114" s="297"/>
      <c r="Y114" s="298"/>
      <c r="Z114" s="299"/>
      <c r="AA114" s="300">
        <v>19</v>
      </c>
      <c r="AB114" s="300">
        <v>219</v>
      </c>
      <c r="AC114" s="297">
        <v>155</v>
      </c>
      <c r="AD114" s="301">
        <v>83</v>
      </c>
      <c r="AE114" s="302">
        <v>10</v>
      </c>
      <c r="AF114" s="303"/>
      <c r="AG114" s="303">
        <v>164</v>
      </c>
      <c r="AH114" s="303"/>
      <c r="AI114" s="303">
        <v>64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>
        <v>0</v>
      </c>
      <c r="CH114" s="20">
        <v>0</v>
      </c>
      <c r="CI114" s="20">
        <v>0</v>
      </c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>
        <v>1</v>
      </c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>
        <v>0</v>
      </c>
      <c r="CH118" s="20">
        <v>0</v>
      </c>
      <c r="CI118" s="20">
        <v>0</v>
      </c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>
        <v>0</v>
      </c>
      <c r="CH119" s="20">
        <v>0</v>
      </c>
      <c r="CI119" s="20">
        <v>0</v>
      </c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A138" s="4" t="str">
        <f>IF(E138&lt;F138,"* El número de llamadas válidas NO DEBE ser mayor al total de llamadas.","")</f>
        <v/>
      </c>
      <c r="CG138" s="20">
        <f>IF(E138&lt;F138,1,0)</f>
        <v>0</v>
      </c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>
        <v>0</v>
      </c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>
        <v>0</v>
      </c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>
        <v>0</v>
      </c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>
        <v>0</v>
      </c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>
        <v>0</v>
      </c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186</v>
      </c>
      <c r="D149" s="47">
        <v>186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>
        <v>0</v>
      </c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>
        <v>0</v>
      </c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>
        <v>0</v>
      </c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9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>
        <v>0</v>
      </c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9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>
        <v>0</v>
      </c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9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>
        <v>0</v>
      </c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9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>
        <v>0</v>
      </c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9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>
        <v>0</v>
      </c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9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>
        <v>0</v>
      </c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20">SUM(F166+H166+J166+L166+N166+P166+R166+T166+V166+X166+Z166+AB166+AD166+AF166+AH166+AJ166+AL166)</f>
        <v>0</v>
      </c>
      <c r="E166" s="400">
        <f t="shared" si="20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20"/>
        <v>0</v>
      </c>
      <c r="E167" s="400">
        <f t="shared" si="20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20"/>
        <v>0</v>
      </c>
      <c r="E168" s="407">
        <f t="shared" si="20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418" t="s">
        <v>218</v>
      </c>
      <c r="D173" s="100">
        <f t="shared" ref="D173:D178" si="21">SUM(E173+F173)</f>
        <v>0</v>
      </c>
      <c r="E173" s="101">
        <f t="shared" ref="E173:F178" si="22">SUM(G173+I173+K173+M173+O173+Q173+S173+U173)</f>
        <v>0</v>
      </c>
      <c r="F173" s="31">
        <f t="shared" si="22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>
        <v>0</v>
      </c>
      <c r="CH173" s="20">
        <v>0</v>
      </c>
      <c r="CI173" s="20">
        <v>0</v>
      </c>
      <c r="CJ173" s="20">
        <v>0</v>
      </c>
      <c r="CK173" s="20"/>
      <c r="CL173" s="20"/>
      <c r="CM173" s="20"/>
    </row>
    <row r="174" spans="1:104" ht="21.75" x14ac:dyDescent="0.2">
      <c r="A174" s="632"/>
      <c r="B174" s="632"/>
      <c r="C174" s="421" t="s">
        <v>219</v>
      </c>
      <c r="D174" s="75">
        <f t="shared" si="21"/>
        <v>0</v>
      </c>
      <c r="E174" s="76">
        <f t="shared" si="22"/>
        <v>0</v>
      </c>
      <c r="F174" s="84">
        <f t="shared" si="22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>
        <v>0</v>
      </c>
      <c r="CH174" s="20">
        <v>0</v>
      </c>
      <c r="CI174" s="20">
        <v>0</v>
      </c>
      <c r="CJ174" s="20">
        <v>0</v>
      </c>
      <c r="CK174" s="20"/>
      <c r="CL174" s="20"/>
      <c r="CM174" s="20"/>
    </row>
    <row r="175" spans="1:104" x14ac:dyDescent="0.2">
      <c r="A175" s="632"/>
      <c r="B175" s="543"/>
      <c r="C175" s="313" t="s">
        <v>220</v>
      </c>
      <c r="D175" s="425">
        <f t="shared" si="21"/>
        <v>0</v>
      </c>
      <c r="E175" s="426">
        <f t="shared" si="22"/>
        <v>0</v>
      </c>
      <c r="F175" s="427">
        <f t="shared" si="22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>
        <v>0</v>
      </c>
      <c r="CH175" s="20">
        <v>0</v>
      </c>
      <c r="CI175" s="20">
        <v>0</v>
      </c>
      <c r="CJ175" s="20">
        <v>0</v>
      </c>
      <c r="CK175" s="20"/>
      <c r="CL175" s="20"/>
      <c r="CM175" s="20"/>
    </row>
    <row r="176" spans="1:104" ht="21" x14ac:dyDescent="0.2">
      <c r="A176" s="632"/>
      <c r="B176" s="632" t="s">
        <v>221</v>
      </c>
      <c r="C176" s="418" t="s">
        <v>218</v>
      </c>
      <c r="D176" s="208">
        <f t="shared" si="21"/>
        <v>0</v>
      </c>
      <c r="E176" s="257">
        <f t="shared" si="22"/>
        <v>0</v>
      </c>
      <c r="F176" s="77">
        <f t="shared" si="22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>
        <v>0</v>
      </c>
      <c r="CH176" s="20">
        <v>0</v>
      </c>
      <c r="CI176" s="20">
        <v>0</v>
      </c>
      <c r="CJ176" s="20">
        <v>0</v>
      </c>
      <c r="CK176" s="20"/>
      <c r="CL176" s="20"/>
      <c r="CM176" s="20"/>
    </row>
    <row r="177" spans="1:104" ht="21" x14ac:dyDescent="0.2">
      <c r="A177" s="632"/>
      <c r="B177" s="632"/>
      <c r="C177" s="434" t="s">
        <v>219</v>
      </c>
      <c r="D177" s="75">
        <f t="shared" si="21"/>
        <v>0</v>
      </c>
      <c r="E177" s="76">
        <f t="shared" si="22"/>
        <v>0</v>
      </c>
      <c r="F177" s="84">
        <f t="shared" si="22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>
        <v>0</v>
      </c>
      <c r="CH177" s="20">
        <v>0</v>
      </c>
      <c r="CI177" s="20">
        <v>0</v>
      </c>
      <c r="CJ177" s="20">
        <v>0</v>
      </c>
      <c r="CK177" s="20"/>
      <c r="CL177" s="20"/>
      <c r="CM177" s="20"/>
    </row>
    <row r="178" spans="1:104" x14ac:dyDescent="0.2">
      <c r="A178" s="632"/>
      <c r="B178" s="632"/>
      <c r="C178" s="341" t="s">
        <v>220</v>
      </c>
      <c r="D178" s="425">
        <f t="shared" si="21"/>
        <v>0</v>
      </c>
      <c r="E178" s="426">
        <f t="shared" si="22"/>
        <v>0</v>
      </c>
      <c r="F178" s="56">
        <f t="shared" si="22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>
        <v>0</v>
      </c>
      <c r="CH178" s="20">
        <v>0</v>
      </c>
      <c r="CI178" s="20">
        <v>0</v>
      </c>
      <c r="CJ178" s="20">
        <v>0</v>
      </c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3">+C193+D193</f>
        <v>64</v>
      </c>
      <c r="C193" s="459">
        <f t="shared" ref="C193:D198" si="24">+E193+G193+I193+K193</f>
        <v>32</v>
      </c>
      <c r="D193" s="460">
        <f t="shared" si="24"/>
        <v>32</v>
      </c>
      <c r="E193" s="461">
        <f t="shared" ref="E193:O193" si="25">SUM(E194:E198)</f>
        <v>2</v>
      </c>
      <c r="F193" s="462">
        <f t="shared" si="25"/>
        <v>2</v>
      </c>
      <c r="G193" s="461">
        <f t="shared" si="25"/>
        <v>5</v>
      </c>
      <c r="H193" s="462">
        <f t="shared" si="25"/>
        <v>1</v>
      </c>
      <c r="I193" s="461">
        <f t="shared" si="25"/>
        <v>3</v>
      </c>
      <c r="J193" s="463">
        <f t="shared" si="25"/>
        <v>3</v>
      </c>
      <c r="K193" s="464">
        <f t="shared" si="25"/>
        <v>22</v>
      </c>
      <c r="L193" s="465">
        <f t="shared" si="25"/>
        <v>26</v>
      </c>
      <c r="M193" s="466">
        <f t="shared" si="25"/>
        <v>64</v>
      </c>
      <c r="N193" s="462">
        <f t="shared" si="25"/>
        <v>0</v>
      </c>
      <c r="O193" s="467">
        <f t="shared" si="25"/>
        <v>33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3"/>
        <v>62</v>
      </c>
      <c r="C194" s="469">
        <f t="shared" si="24"/>
        <v>32</v>
      </c>
      <c r="D194" s="470">
        <f t="shared" si="24"/>
        <v>30</v>
      </c>
      <c r="E194" s="471">
        <v>2</v>
      </c>
      <c r="F194" s="472">
        <v>2</v>
      </c>
      <c r="G194" s="471">
        <v>5</v>
      </c>
      <c r="H194" s="472">
        <v>1</v>
      </c>
      <c r="I194" s="471">
        <v>3</v>
      </c>
      <c r="J194" s="473">
        <v>3</v>
      </c>
      <c r="K194" s="471">
        <v>22</v>
      </c>
      <c r="L194" s="474">
        <v>24</v>
      </c>
      <c r="M194" s="475">
        <v>62</v>
      </c>
      <c r="N194" s="472"/>
      <c r="O194" s="476">
        <v>31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3"/>
        <v>0</v>
      </c>
      <c r="C195" s="478">
        <f t="shared" si="24"/>
        <v>0</v>
      </c>
      <c r="D195" s="479">
        <f t="shared" si="24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3"/>
        <v>0</v>
      </c>
      <c r="C196" s="478">
        <f t="shared" si="24"/>
        <v>0</v>
      </c>
      <c r="D196" s="479">
        <f t="shared" si="24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3"/>
        <v>0</v>
      </c>
      <c r="C197" s="478">
        <f t="shared" si="24"/>
        <v>0</v>
      </c>
      <c r="D197" s="479">
        <f t="shared" si="24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3"/>
        <v>2</v>
      </c>
      <c r="C198" s="493">
        <f t="shared" si="24"/>
        <v>0</v>
      </c>
      <c r="D198" s="494">
        <f t="shared" si="24"/>
        <v>2</v>
      </c>
      <c r="E198" s="495"/>
      <c r="F198" s="496"/>
      <c r="G198" s="495"/>
      <c r="H198" s="496"/>
      <c r="I198" s="495"/>
      <c r="J198" s="496"/>
      <c r="K198" s="495"/>
      <c r="L198" s="497">
        <v>2</v>
      </c>
      <c r="M198" s="498">
        <v>2</v>
      </c>
      <c r="N198" s="496"/>
      <c r="O198" s="499">
        <v>2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13369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." sqref="E12:AR14 E19:AM22 E27:AM32 E37:AM42 E47:AM52 E57:AN62 C66:E84 F91:AN97 D100:D102 F107:AN109 F113:AI114 D118:P119 B123:B134 E138:F138 E142:M143 C146:F151 E155:I160 F165:AM168 G173:AG178 B182:B183 E188:V188 E194:O198">
      <formula1>0</formula1>
      <formula2>99999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",[3]NOMBRE!B2," - ","( ",[3]NOMBRE!C2,[3]NOMBRE!D2,[3]NOMBRE!E2,[3]NOMBRE!F2,[3]NOMBRE!G2," )")</f>
        <v>COMUNA: RECOLETA - ( 10127 )</v>
      </c>
    </row>
    <row r="3" spans="1:104" x14ac:dyDescent="0.2">
      <c r="A3" s="1" t="str">
        <f>CONCATENATE("ESTABLECIMIENTO/ESTRATEGIA: ",[3]NOMBRE!B3," - ","( ",[3]NOMBRE!C3,[3]NOMBRE!D3,[3]NOMBRE!E3,[3]NOMBRE!F3,[3]NOMBRE!G3,[3]NOMBRE!H3,"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",[3]NOMBRE!B6," - ","( ",[3]NOMBRE!C6,[3]NOMBRE!D6," )")</f>
        <v>MES: MARZO - ( 03 )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",[3]NOMBRE!B7)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6740</v>
      </c>
      <c r="C19" s="76">
        <f t="shared" ref="C19:D22" si="1">SUM(E19+G19+I19+K19+M19+O19+Q19+S19+U19+W19+Y19+AA19+AC19+AE19+AG19+AI19+AK19)</f>
        <v>2979</v>
      </c>
      <c r="D19" s="77">
        <f t="shared" si="1"/>
        <v>3761</v>
      </c>
      <c r="E19" s="78">
        <v>527</v>
      </c>
      <c r="F19" s="79">
        <v>468</v>
      </c>
      <c r="G19" s="78">
        <v>261</v>
      </c>
      <c r="H19" s="79">
        <v>258</v>
      </c>
      <c r="I19" s="78">
        <v>181</v>
      </c>
      <c r="J19" s="80">
        <v>190</v>
      </c>
      <c r="K19" s="78">
        <v>232</v>
      </c>
      <c r="L19" s="80">
        <v>286</v>
      </c>
      <c r="M19" s="78">
        <v>195</v>
      </c>
      <c r="N19" s="80">
        <v>288</v>
      </c>
      <c r="O19" s="81">
        <v>228</v>
      </c>
      <c r="P19" s="80">
        <v>248</v>
      </c>
      <c r="Q19" s="81">
        <v>183</v>
      </c>
      <c r="R19" s="80">
        <v>230</v>
      </c>
      <c r="S19" s="81">
        <v>158</v>
      </c>
      <c r="T19" s="80">
        <v>230</v>
      </c>
      <c r="U19" s="81">
        <v>111</v>
      </c>
      <c r="V19" s="80">
        <v>189</v>
      </c>
      <c r="W19" s="81">
        <v>163</v>
      </c>
      <c r="X19" s="80">
        <v>198</v>
      </c>
      <c r="Y19" s="81">
        <v>160</v>
      </c>
      <c r="Z19" s="80">
        <v>218</v>
      </c>
      <c r="AA19" s="81">
        <v>134</v>
      </c>
      <c r="AB19" s="80">
        <v>190</v>
      </c>
      <c r="AC19" s="81">
        <v>97</v>
      </c>
      <c r="AD19" s="80">
        <v>161</v>
      </c>
      <c r="AE19" s="81">
        <v>116</v>
      </c>
      <c r="AF19" s="80">
        <v>152</v>
      </c>
      <c r="AG19" s="81">
        <v>71</v>
      </c>
      <c r="AH19" s="80">
        <v>165</v>
      </c>
      <c r="AI19" s="81">
        <v>75</v>
      </c>
      <c r="AJ19" s="80">
        <v>114</v>
      </c>
      <c r="AK19" s="81">
        <v>87</v>
      </c>
      <c r="AL19" s="80">
        <v>176</v>
      </c>
      <c r="AM19" s="82">
        <v>6431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11</v>
      </c>
      <c r="C20" s="76">
        <f t="shared" si="1"/>
        <v>3</v>
      </c>
      <c r="D20" s="84">
        <f t="shared" si="1"/>
        <v>8</v>
      </c>
      <c r="E20" s="45">
        <v>0</v>
      </c>
      <c r="F20" s="85">
        <v>0</v>
      </c>
      <c r="G20" s="45">
        <v>0</v>
      </c>
      <c r="H20" s="85">
        <v>0</v>
      </c>
      <c r="I20" s="45">
        <v>0</v>
      </c>
      <c r="J20" s="46">
        <v>0</v>
      </c>
      <c r="K20" s="45">
        <v>0</v>
      </c>
      <c r="L20" s="46">
        <v>0</v>
      </c>
      <c r="M20" s="45">
        <v>0</v>
      </c>
      <c r="N20" s="46">
        <v>0</v>
      </c>
      <c r="O20" s="86">
        <v>1</v>
      </c>
      <c r="P20" s="46">
        <v>0</v>
      </c>
      <c r="Q20" s="86">
        <v>1</v>
      </c>
      <c r="R20" s="46">
        <v>0</v>
      </c>
      <c r="S20" s="86">
        <v>0</v>
      </c>
      <c r="T20" s="46">
        <v>0</v>
      </c>
      <c r="U20" s="86">
        <v>1</v>
      </c>
      <c r="V20" s="46">
        <v>0</v>
      </c>
      <c r="W20" s="86">
        <v>0</v>
      </c>
      <c r="X20" s="46">
        <v>1</v>
      </c>
      <c r="Y20" s="86">
        <v>0</v>
      </c>
      <c r="Z20" s="46">
        <v>1</v>
      </c>
      <c r="AA20" s="86">
        <v>0</v>
      </c>
      <c r="AB20" s="46">
        <v>0</v>
      </c>
      <c r="AC20" s="86">
        <v>0</v>
      </c>
      <c r="AD20" s="46">
        <v>0</v>
      </c>
      <c r="AE20" s="86">
        <v>0</v>
      </c>
      <c r="AF20" s="46">
        <v>0</v>
      </c>
      <c r="AG20" s="86">
        <v>0</v>
      </c>
      <c r="AH20" s="46">
        <v>1</v>
      </c>
      <c r="AI20" s="86">
        <v>0</v>
      </c>
      <c r="AJ20" s="46">
        <v>2</v>
      </c>
      <c r="AK20" s="86">
        <v>0</v>
      </c>
      <c r="AL20" s="46">
        <v>3</v>
      </c>
      <c r="AM20" s="87">
        <v>11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</v>
      </c>
      <c r="C57" s="120">
        <f t="shared" ref="C57:D62" si="9">SUM(E57+G57+I57+K57+M57+O57+Q57+S57+U57+W57+Y57+AA57+AC57+AE57+AG57+AI57+AK57)</f>
        <v>2</v>
      </c>
      <c r="D57" s="31">
        <f t="shared" si="9"/>
        <v>0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1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1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108</v>
      </c>
      <c r="C58" s="125">
        <f t="shared" si="9"/>
        <v>56</v>
      </c>
      <c r="D58" s="84">
        <f t="shared" si="9"/>
        <v>52</v>
      </c>
      <c r="E58" s="45">
        <v>26</v>
      </c>
      <c r="F58" s="85">
        <v>19</v>
      </c>
      <c r="G58" s="45">
        <v>1</v>
      </c>
      <c r="H58" s="46">
        <v>0</v>
      </c>
      <c r="I58" s="45">
        <v>1</v>
      </c>
      <c r="J58" s="46">
        <v>1</v>
      </c>
      <c r="K58" s="45">
        <v>1</v>
      </c>
      <c r="L58" s="46">
        <v>2</v>
      </c>
      <c r="M58" s="45">
        <v>0</v>
      </c>
      <c r="N58" s="46">
        <v>0</v>
      </c>
      <c r="O58" s="45">
        <v>3</v>
      </c>
      <c r="P58" s="46">
        <v>1</v>
      </c>
      <c r="Q58" s="45">
        <v>3</v>
      </c>
      <c r="R58" s="46">
        <v>0</v>
      </c>
      <c r="S58" s="45">
        <v>2</v>
      </c>
      <c r="T58" s="46">
        <v>1</v>
      </c>
      <c r="U58" s="45">
        <v>0</v>
      </c>
      <c r="V58" s="50">
        <v>0</v>
      </c>
      <c r="W58" s="45">
        <v>1</v>
      </c>
      <c r="X58" s="46">
        <v>5</v>
      </c>
      <c r="Y58" s="45">
        <v>0</v>
      </c>
      <c r="Z58" s="46">
        <v>3</v>
      </c>
      <c r="AA58" s="45">
        <v>1</v>
      </c>
      <c r="AB58" s="46">
        <v>3</v>
      </c>
      <c r="AC58" s="45">
        <v>5</v>
      </c>
      <c r="AD58" s="46">
        <v>2</v>
      </c>
      <c r="AE58" s="45">
        <v>7</v>
      </c>
      <c r="AF58" s="46">
        <v>5</v>
      </c>
      <c r="AG58" s="45">
        <v>1</v>
      </c>
      <c r="AH58" s="46">
        <v>2</v>
      </c>
      <c r="AI58" s="45">
        <v>1</v>
      </c>
      <c r="AJ58" s="46">
        <v>2</v>
      </c>
      <c r="AK58" s="86">
        <v>3</v>
      </c>
      <c r="AL58" s="46">
        <v>6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791</v>
      </c>
      <c r="C59" s="125">
        <f t="shared" si="9"/>
        <v>452</v>
      </c>
      <c r="D59" s="84">
        <f t="shared" si="9"/>
        <v>339</v>
      </c>
      <c r="E59" s="45">
        <v>49</v>
      </c>
      <c r="F59" s="85">
        <v>43</v>
      </c>
      <c r="G59" s="45">
        <v>16</v>
      </c>
      <c r="H59" s="46">
        <v>6</v>
      </c>
      <c r="I59" s="45">
        <v>8</v>
      </c>
      <c r="J59" s="46">
        <v>6</v>
      </c>
      <c r="K59" s="45">
        <v>40</v>
      </c>
      <c r="L59" s="46">
        <v>29</v>
      </c>
      <c r="M59" s="45">
        <v>52</v>
      </c>
      <c r="N59" s="46">
        <v>34</v>
      </c>
      <c r="O59" s="45">
        <v>56</v>
      </c>
      <c r="P59" s="46">
        <v>25</v>
      </c>
      <c r="Q59" s="45">
        <v>48</v>
      </c>
      <c r="R59" s="46">
        <v>19</v>
      </c>
      <c r="S59" s="45">
        <v>41</v>
      </c>
      <c r="T59" s="46">
        <v>24</v>
      </c>
      <c r="U59" s="45">
        <v>21</v>
      </c>
      <c r="V59" s="50">
        <v>15</v>
      </c>
      <c r="W59" s="45">
        <v>25</v>
      </c>
      <c r="X59" s="46">
        <v>17</v>
      </c>
      <c r="Y59" s="45">
        <v>17</v>
      </c>
      <c r="Z59" s="46">
        <v>20</v>
      </c>
      <c r="AA59" s="45">
        <v>25</v>
      </c>
      <c r="AB59" s="46">
        <v>15</v>
      </c>
      <c r="AC59" s="45">
        <v>9</v>
      </c>
      <c r="AD59" s="46">
        <v>13</v>
      </c>
      <c r="AE59" s="45">
        <v>8</v>
      </c>
      <c r="AF59" s="46">
        <v>13</v>
      </c>
      <c r="AG59" s="45">
        <v>12</v>
      </c>
      <c r="AH59" s="46">
        <v>15</v>
      </c>
      <c r="AI59" s="45">
        <v>9</v>
      </c>
      <c r="AJ59" s="46">
        <v>12</v>
      </c>
      <c r="AK59" s="86">
        <v>16</v>
      </c>
      <c r="AL59" s="46">
        <v>33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1387</v>
      </c>
      <c r="C60" s="125">
        <f t="shared" si="9"/>
        <v>604</v>
      </c>
      <c r="D60" s="84">
        <f t="shared" si="9"/>
        <v>783</v>
      </c>
      <c r="E60" s="45">
        <v>125</v>
      </c>
      <c r="F60" s="85">
        <v>96</v>
      </c>
      <c r="G60" s="45">
        <v>49</v>
      </c>
      <c r="H60" s="46">
        <v>41</v>
      </c>
      <c r="I60" s="45">
        <v>29</v>
      </c>
      <c r="J60" s="46">
        <v>31</v>
      </c>
      <c r="K60" s="45">
        <v>43</v>
      </c>
      <c r="L60" s="46">
        <v>51</v>
      </c>
      <c r="M60" s="45">
        <v>26</v>
      </c>
      <c r="N60" s="46">
        <v>45</v>
      </c>
      <c r="O60" s="45">
        <v>41</v>
      </c>
      <c r="P60" s="46">
        <v>30</v>
      </c>
      <c r="Q60" s="45">
        <v>30</v>
      </c>
      <c r="R60" s="46">
        <v>39</v>
      </c>
      <c r="S60" s="45">
        <v>33</v>
      </c>
      <c r="T60" s="46">
        <v>49</v>
      </c>
      <c r="U60" s="45">
        <v>19</v>
      </c>
      <c r="V60" s="50">
        <v>38</v>
      </c>
      <c r="W60" s="45">
        <v>26</v>
      </c>
      <c r="X60" s="46">
        <v>36</v>
      </c>
      <c r="Y60" s="45">
        <v>35</v>
      </c>
      <c r="Z60" s="46">
        <v>55</v>
      </c>
      <c r="AA60" s="45">
        <v>24</v>
      </c>
      <c r="AB60" s="46">
        <v>49</v>
      </c>
      <c r="AC60" s="45">
        <v>23</v>
      </c>
      <c r="AD60" s="46">
        <v>28</v>
      </c>
      <c r="AE60" s="45">
        <v>41</v>
      </c>
      <c r="AF60" s="46">
        <v>34</v>
      </c>
      <c r="AG60" s="45">
        <v>12</v>
      </c>
      <c r="AH60" s="46">
        <v>46</v>
      </c>
      <c r="AI60" s="45">
        <v>20</v>
      </c>
      <c r="AJ60" s="46">
        <v>50</v>
      </c>
      <c r="AK60" s="86">
        <v>28</v>
      </c>
      <c r="AL60" s="46">
        <v>65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4428</v>
      </c>
      <c r="C61" s="130">
        <f t="shared" si="9"/>
        <v>1847</v>
      </c>
      <c r="D61" s="131">
        <f t="shared" si="9"/>
        <v>2581</v>
      </c>
      <c r="E61" s="132">
        <v>325</v>
      </c>
      <c r="F61" s="133">
        <v>306</v>
      </c>
      <c r="G61" s="132">
        <v>192</v>
      </c>
      <c r="H61" s="134">
        <v>210</v>
      </c>
      <c r="I61" s="132">
        <v>153</v>
      </c>
      <c r="J61" s="134">
        <v>152</v>
      </c>
      <c r="K61" s="132">
        <v>144</v>
      </c>
      <c r="L61" s="134">
        <v>204</v>
      </c>
      <c r="M61" s="132">
        <v>112</v>
      </c>
      <c r="N61" s="134">
        <v>209</v>
      </c>
      <c r="O61" s="132">
        <v>121</v>
      </c>
      <c r="P61" s="134">
        <v>192</v>
      </c>
      <c r="Q61" s="132">
        <v>99</v>
      </c>
      <c r="R61" s="134">
        <v>170</v>
      </c>
      <c r="S61" s="132">
        <v>82</v>
      </c>
      <c r="T61" s="134">
        <v>154</v>
      </c>
      <c r="U61" s="132">
        <v>70</v>
      </c>
      <c r="V61" s="135">
        <v>136</v>
      </c>
      <c r="W61" s="132">
        <v>110</v>
      </c>
      <c r="X61" s="134">
        <v>141</v>
      </c>
      <c r="Y61" s="132">
        <v>107</v>
      </c>
      <c r="Z61" s="134">
        <v>141</v>
      </c>
      <c r="AA61" s="132">
        <v>83</v>
      </c>
      <c r="AB61" s="134">
        <v>121</v>
      </c>
      <c r="AC61" s="132">
        <v>60</v>
      </c>
      <c r="AD61" s="134">
        <v>117</v>
      </c>
      <c r="AE61" s="132">
        <v>60</v>
      </c>
      <c r="AF61" s="134">
        <v>100</v>
      </c>
      <c r="AG61" s="132">
        <v>45</v>
      </c>
      <c r="AH61" s="134">
        <v>103</v>
      </c>
      <c r="AI61" s="132">
        <v>45</v>
      </c>
      <c r="AJ61" s="134">
        <v>50</v>
      </c>
      <c r="AK61" s="136">
        <v>39</v>
      </c>
      <c r="AL61" s="134">
        <v>75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46</v>
      </c>
      <c r="C62" s="141">
        <f t="shared" si="9"/>
        <v>30</v>
      </c>
      <c r="D62" s="56">
        <f t="shared" si="9"/>
        <v>16</v>
      </c>
      <c r="E62" s="57">
        <v>3</v>
      </c>
      <c r="F62" s="58">
        <v>4</v>
      </c>
      <c r="G62" s="57">
        <v>3</v>
      </c>
      <c r="H62" s="59">
        <v>1</v>
      </c>
      <c r="I62" s="57">
        <v>0</v>
      </c>
      <c r="J62" s="59">
        <v>0</v>
      </c>
      <c r="K62" s="57">
        <v>4</v>
      </c>
      <c r="L62" s="59">
        <v>0</v>
      </c>
      <c r="M62" s="57">
        <v>5</v>
      </c>
      <c r="N62" s="59">
        <v>0</v>
      </c>
      <c r="O62" s="57">
        <v>6</v>
      </c>
      <c r="P62" s="59">
        <v>0</v>
      </c>
      <c r="Q62" s="57">
        <v>3</v>
      </c>
      <c r="R62" s="59">
        <v>3</v>
      </c>
      <c r="S62" s="57">
        <v>0</v>
      </c>
      <c r="T62" s="59">
        <v>2</v>
      </c>
      <c r="U62" s="57">
        <v>2</v>
      </c>
      <c r="V62" s="61">
        <v>0</v>
      </c>
      <c r="W62" s="57">
        <v>1</v>
      </c>
      <c r="X62" s="59">
        <v>0</v>
      </c>
      <c r="Y62" s="57">
        <v>1</v>
      </c>
      <c r="Z62" s="59">
        <v>0</v>
      </c>
      <c r="AA62" s="57">
        <v>1</v>
      </c>
      <c r="AB62" s="59">
        <v>3</v>
      </c>
      <c r="AC62" s="57">
        <v>0</v>
      </c>
      <c r="AD62" s="59">
        <v>1</v>
      </c>
      <c r="AE62" s="57">
        <v>0</v>
      </c>
      <c r="AF62" s="59">
        <v>0</v>
      </c>
      <c r="AG62" s="57">
        <v>0</v>
      </c>
      <c r="AH62" s="59">
        <v>0</v>
      </c>
      <c r="AI62" s="57">
        <v>0</v>
      </c>
      <c r="AJ62" s="59">
        <v>2</v>
      </c>
      <c r="AK62" s="91">
        <v>1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6762</v>
      </c>
      <c r="C63" s="145">
        <f t="shared" si="10"/>
        <v>2991</v>
      </c>
      <c r="D63" s="146">
        <f t="shared" si="10"/>
        <v>3771</v>
      </c>
      <c r="E63" s="147">
        <f t="shared" si="10"/>
        <v>528</v>
      </c>
      <c r="F63" s="148">
        <f t="shared" si="10"/>
        <v>468</v>
      </c>
      <c r="G63" s="147">
        <f t="shared" si="10"/>
        <v>261</v>
      </c>
      <c r="H63" s="149">
        <f t="shared" si="10"/>
        <v>258</v>
      </c>
      <c r="I63" s="147">
        <f t="shared" si="10"/>
        <v>191</v>
      </c>
      <c r="J63" s="149">
        <f t="shared" si="10"/>
        <v>190</v>
      </c>
      <c r="K63" s="147">
        <f t="shared" si="10"/>
        <v>232</v>
      </c>
      <c r="L63" s="149">
        <f t="shared" si="10"/>
        <v>286</v>
      </c>
      <c r="M63" s="147">
        <f t="shared" si="10"/>
        <v>195</v>
      </c>
      <c r="N63" s="149">
        <f t="shared" si="10"/>
        <v>288</v>
      </c>
      <c r="O63" s="147">
        <f t="shared" si="10"/>
        <v>227</v>
      </c>
      <c r="P63" s="149">
        <f t="shared" si="10"/>
        <v>248</v>
      </c>
      <c r="Q63" s="147">
        <f t="shared" si="10"/>
        <v>184</v>
      </c>
      <c r="R63" s="149">
        <f t="shared" si="10"/>
        <v>231</v>
      </c>
      <c r="S63" s="147">
        <f t="shared" si="10"/>
        <v>158</v>
      </c>
      <c r="T63" s="149">
        <f t="shared" si="10"/>
        <v>230</v>
      </c>
      <c r="U63" s="150">
        <f t="shared" si="10"/>
        <v>112</v>
      </c>
      <c r="V63" s="151">
        <f t="shared" si="10"/>
        <v>189</v>
      </c>
      <c r="W63" s="147">
        <f t="shared" si="10"/>
        <v>163</v>
      </c>
      <c r="X63" s="149">
        <f t="shared" si="10"/>
        <v>199</v>
      </c>
      <c r="Y63" s="147">
        <f t="shared" si="10"/>
        <v>160</v>
      </c>
      <c r="Z63" s="149">
        <f t="shared" si="10"/>
        <v>219</v>
      </c>
      <c r="AA63" s="147">
        <f t="shared" si="10"/>
        <v>134</v>
      </c>
      <c r="AB63" s="149">
        <f t="shared" si="10"/>
        <v>191</v>
      </c>
      <c r="AC63" s="147">
        <f t="shared" si="10"/>
        <v>97</v>
      </c>
      <c r="AD63" s="149">
        <f t="shared" si="10"/>
        <v>161</v>
      </c>
      <c r="AE63" s="147">
        <f t="shared" si="10"/>
        <v>116</v>
      </c>
      <c r="AF63" s="149">
        <f t="shared" si="10"/>
        <v>152</v>
      </c>
      <c r="AG63" s="147">
        <f t="shared" si="10"/>
        <v>71</v>
      </c>
      <c r="AH63" s="149">
        <f t="shared" si="10"/>
        <v>166</v>
      </c>
      <c r="AI63" s="147">
        <f t="shared" si="10"/>
        <v>75</v>
      </c>
      <c r="AJ63" s="149">
        <f t="shared" si="10"/>
        <v>116</v>
      </c>
      <c r="AK63" s="152">
        <f t="shared" si="10"/>
        <v>87</v>
      </c>
      <c r="AL63" s="149">
        <f t="shared" si="10"/>
        <v>179</v>
      </c>
      <c r="AM63" s="153">
        <f>SUM(AM57:AM61)</f>
        <v>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1120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142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>
        <v>63</v>
      </c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26</v>
      </c>
      <c r="D113" s="101">
        <f>SUM(F113+H113+J113+L113+N113+P113+R113+T113+V113)</f>
        <v>7</v>
      </c>
      <c r="E113" s="31">
        <f>SUM(G113+I113+K113+M113+O113+Q113+S113+U113+W113)</f>
        <v>19</v>
      </c>
      <c r="F113" s="181"/>
      <c r="G113" s="283"/>
      <c r="H113" s="180"/>
      <c r="I113" s="183"/>
      <c r="J113" s="181">
        <v>1</v>
      </c>
      <c r="K113" s="283">
        <v>4</v>
      </c>
      <c r="L113" s="180">
        <v>2</v>
      </c>
      <c r="M113" s="183">
        <v>8</v>
      </c>
      <c r="N113" s="181">
        <v>4</v>
      </c>
      <c r="O113" s="283">
        <v>3</v>
      </c>
      <c r="P113" s="180"/>
      <c r="Q113" s="183">
        <v>2</v>
      </c>
      <c r="R113" s="181"/>
      <c r="S113" s="283">
        <v>2</v>
      </c>
      <c r="T113" s="180"/>
      <c r="U113" s="183"/>
      <c r="V113" s="181"/>
      <c r="W113" s="284"/>
      <c r="X113" s="182"/>
      <c r="Y113" s="285">
        <v>23</v>
      </c>
      <c r="Z113" s="180">
        <v>3</v>
      </c>
      <c r="AA113" s="286"/>
      <c r="AB113" s="287"/>
      <c r="AC113" s="284">
        <v>7</v>
      </c>
      <c r="AD113" s="288">
        <v>19</v>
      </c>
      <c r="AE113" s="285"/>
      <c r="AF113" s="184"/>
      <c r="AG113" s="184">
        <v>21</v>
      </c>
      <c r="AH113" s="184"/>
      <c r="AI113" s="184">
        <v>5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305</v>
      </c>
      <c r="D114" s="290">
        <f>SUM(F114+H114+J114+L114+N114+P114+R114+T114+V114)</f>
        <v>221</v>
      </c>
      <c r="E114" s="291">
        <f>SUM(G114+I114+K114+M114+O114+Q114+S114+U114+W114)</f>
        <v>84</v>
      </c>
      <c r="F114" s="292">
        <v>7</v>
      </c>
      <c r="G114" s="293"/>
      <c r="H114" s="294">
        <v>19</v>
      </c>
      <c r="I114" s="295">
        <v>7</v>
      </c>
      <c r="J114" s="292">
        <v>55</v>
      </c>
      <c r="K114" s="293">
        <v>23</v>
      </c>
      <c r="L114" s="294">
        <v>72</v>
      </c>
      <c r="M114" s="295">
        <v>21</v>
      </c>
      <c r="N114" s="292">
        <v>39</v>
      </c>
      <c r="O114" s="293">
        <v>13</v>
      </c>
      <c r="P114" s="294">
        <v>17</v>
      </c>
      <c r="Q114" s="295">
        <v>11</v>
      </c>
      <c r="R114" s="292">
        <v>8</v>
      </c>
      <c r="S114" s="293">
        <v>7</v>
      </c>
      <c r="T114" s="294">
        <v>1</v>
      </c>
      <c r="U114" s="295"/>
      <c r="V114" s="292">
        <v>3</v>
      </c>
      <c r="W114" s="296">
        <v>2</v>
      </c>
      <c r="X114" s="297"/>
      <c r="Y114" s="298"/>
      <c r="Z114" s="299"/>
      <c r="AA114" s="300">
        <v>9</v>
      </c>
      <c r="AB114" s="300">
        <v>193</v>
      </c>
      <c r="AC114" s="297">
        <v>221</v>
      </c>
      <c r="AD114" s="301">
        <v>84</v>
      </c>
      <c r="AE114" s="302">
        <v>7</v>
      </c>
      <c r="AF114" s="303"/>
      <c r="AG114" s="303">
        <v>205</v>
      </c>
      <c r="AH114" s="303"/>
      <c r="AI114" s="303">
        <v>93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0</v>
      </c>
      <c r="D118" s="309"/>
      <c r="E118" s="309"/>
      <c r="F118" s="38"/>
      <c r="G118" s="38"/>
      <c r="H118" s="38"/>
      <c r="I118" s="38"/>
      <c r="J118" s="38"/>
      <c r="K118" s="38"/>
      <c r="L118" s="309"/>
      <c r="M118" s="310"/>
      <c r="N118" s="311"/>
      <c r="O118" s="33"/>
      <c r="P118" s="103"/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>
        <v>1</v>
      </c>
      <c r="F138" s="333">
        <v>1</v>
      </c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170</v>
      </c>
      <c r="D149" s="47">
        <v>170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42</v>
      </c>
      <c r="C193" s="459">
        <f t="shared" ref="C193:D198" si="21">+E193+G193+I193+K193</f>
        <v>21</v>
      </c>
      <c r="D193" s="460">
        <f t="shared" si="21"/>
        <v>21</v>
      </c>
      <c r="E193" s="461">
        <f t="shared" ref="E193:O193" si="22">SUM(E194:E198)</f>
        <v>0</v>
      </c>
      <c r="F193" s="462">
        <f t="shared" si="22"/>
        <v>0</v>
      </c>
      <c r="G193" s="461">
        <f t="shared" si="22"/>
        <v>2</v>
      </c>
      <c r="H193" s="462">
        <f t="shared" si="22"/>
        <v>0</v>
      </c>
      <c r="I193" s="461">
        <f t="shared" si="22"/>
        <v>0</v>
      </c>
      <c r="J193" s="463">
        <f t="shared" si="22"/>
        <v>3</v>
      </c>
      <c r="K193" s="464">
        <f t="shared" si="22"/>
        <v>19</v>
      </c>
      <c r="L193" s="465">
        <f t="shared" si="22"/>
        <v>18</v>
      </c>
      <c r="M193" s="466">
        <f t="shared" si="22"/>
        <v>30</v>
      </c>
      <c r="N193" s="462">
        <f t="shared" si="22"/>
        <v>4</v>
      </c>
      <c r="O193" s="467">
        <f t="shared" si="22"/>
        <v>21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38</v>
      </c>
      <c r="C194" s="469">
        <f t="shared" si="21"/>
        <v>19</v>
      </c>
      <c r="D194" s="470">
        <f t="shared" si="21"/>
        <v>19</v>
      </c>
      <c r="E194" s="471"/>
      <c r="F194" s="472"/>
      <c r="G194" s="471">
        <v>2</v>
      </c>
      <c r="H194" s="472"/>
      <c r="I194" s="471"/>
      <c r="J194" s="473">
        <v>3</v>
      </c>
      <c r="K194" s="471">
        <v>17</v>
      </c>
      <c r="L194" s="474">
        <v>16</v>
      </c>
      <c r="M194" s="475">
        <v>27</v>
      </c>
      <c r="N194" s="472">
        <v>3</v>
      </c>
      <c r="O194" s="476">
        <v>19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4</v>
      </c>
      <c r="C195" s="478">
        <f t="shared" si="21"/>
        <v>2</v>
      </c>
      <c r="D195" s="479">
        <f t="shared" si="21"/>
        <v>2</v>
      </c>
      <c r="E195" s="480"/>
      <c r="F195" s="481"/>
      <c r="G195" s="480"/>
      <c r="H195" s="481"/>
      <c r="I195" s="480"/>
      <c r="J195" s="482"/>
      <c r="K195" s="480">
        <v>2</v>
      </c>
      <c r="L195" s="483">
        <v>2</v>
      </c>
      <c r="M195" s="484">
        <v>3</v>
      </c>
      <c r="N195" s="481">
        <v>1</v>
      </c>
      <c r="O195" s="485">
        <v>2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15425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",[4]NOMBRE!B2," - ","( ",[4]NOMBRE!C2,[4]NOMBRE!D2,[4]NOMBRE!E2,[4]NOMBRE!F2,[4]NOMBRE!G2," )")</f>
        <v>COMUNA: RECOLETA - ( 10127 )</v>
      </c>
    </row>
    <row r="3" spans="1:104" x14ac:dyDescent="0.2">
      <c r="A3" s="1" t="str">
        <f>CONCATENATE("ESTABLECIMIENTO/ESTRATEGIA: ",[4]NOMBRE!B3," - ","( ",[4]NOMBRE!C3,[4]NOMBRE!D3,[4]NOMBRE!E3,[4]NOMBRE!F3,[4]NOMBRE!G3,[4]NOMBRE!H3,"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",[4]NOMBRE!B6," - ","( ",[4]NOMBRE!C6,[4]NOMBRE!D6," )")</f>
        <v>MES: ABRIL - ( 04 )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",[4]NOMBRE!B7)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6841</v>
      </c>
      <c r="C19" s="76">
        <f t="shared" ref="C19:D22" si="1">SUM(E19+G19+I19+K19+M19+O19+Q19+S19+U19+W19+Y19+AA19+AC19+AE19+AG19+AI19+AK19)</f>
        <v>2902</v>
      </c>
      <c r="D19" s="77">
        <f t="shared" si="1"/>
        <v>3939</v>
      </c>
      <c r="E19" s="78">
        <v>568</v>
      </c>
      <c r="F19" s="79">
        <v>504</v>
      </c>
      <c r="G19" s="78">
        <v>290</v>
      </c>
      <c r="H19" s="79">
        <v>287</v>
      </c>
      <c r="I19" s="78">
        <v>161</v>
      </c>
      <c r="J19" s="80">
        <v>183</v>
      </c>
      <c r="K19" s="78">
        <v>213</v>
      </c>
      <c r="L19" s="80">
        <v>269</v>
      </c>
      <c r="M19" s="78">
        <v>220</v>
      </c>
      <c r="N19" s="80">
        <v>327</v>
      </c>
      <c r="O19" s="81">
        <v>213</v>
      </c>
      <c r="P19" s="80">
        <v>301</v>
      </c>
      <c r="Q19" s="81">
        <v>180</v>
      </c>
      <c r="R19" s="80">
        <v>228</v>
      </c>
      <c r="S19" s="81">
        <v>126</v>
      </c>
      <c r="T19" s="80">
        <v>200</v>
      </c>
      <c r="U19" s="81">
        <v>144</v>
      </c>
      <c r="V19" s="80">
        <v>204</v>
      </c>
      <c r="W19" s="81">
        <v>165</v>
      </c>
      <c r="X19" s="80">
        <v>230</v>
      </c>
      <c r="Y19" s="81">
        <v>144</v>
      </c>
      <c r="Z19" s="80">
        <v>254</v>
      </c>
      <c r="AA19" s="81">
        <v>97</v>
      </c>
      <c r="AB19" s="80">
        <v>216</v>
      </c>
      <c r="AC19" s="81">
        <v>82</v>
      </c>
      <c r="AD19" s="80">
        <v>134</v>
      </c>
      <c r="AE19" s="81">
        <v>70</v>
      </c>
      <c r="AF19" s="80">
        <v>163</v>
      </c>
      <c r="AG19" s="81">
        <v>81</v>
      </c>
      <c r="AH19" s="80">
        <v>169</v>
      </c>
      <c r="AI19" s="81">
        <v>59</v>
      </c>
      <c r="AJ19" s="80">
        <v>123</v>
      </c>
      <c r="AK19" s="81">
        <v>89</v>
      </c>
      <c r="AL19" s="80">
        <v>147</v>
      </c>
      <c r="AM19" s="82">
        <v>6426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17</v>
      </c>
      <c r="C20" s="76">
        <f t="shared" si="1"/>
        <v>5</v>
      </c>
      <c r="D20" s="84">
        <f t="shared" si="1"/>
        <v>12</v>
      </c>
      <c r="E20" s="45">
        <v>0</v>
      </c>
      <c r="F20" s="85">
        <v>0</v>
      </c>
      <c r="G20" s="45">
        <v>0</v>
      </c>
      <c r="H20" s="85">
        <v>0</v>
      </c>
      <c r="I20" s="45">
        <v>0</v>
      </c>
      <c r="J20" s="46">
        <v>0</v>
      </c>
      <c r="K20" s="45">
        <v>0</v>
      </c>
      <c r="L20" s="46">
        <v>0</v>
      </c>
      <c r="M20" s="45">
        <v>0</v>
      </c>
      <c r="N20" s="46">
        <v>1</v>
      </c>
      <c r="O20" s="86">
        <v>0</v>
      </c>
      <c r="P20" s="46">
        <v>1</v>
      </c>
      <c r="Q20" s="86">
        <v>0</v>
      </c>
      <c r="R20" s="46">
        <v>1</v>
      </c>
      <c r="S20" s="86">
        <v>0</v>
      </c>
      <c r="T20" s="46">
        <v>2</v>
      </c>
      <c r="U20" s="86">
        <v>0</v>
      </c>
      <c r="V20" s="46">
        <v>2</v>
      </c>
      <c r="W20" s="86">
        <v>0</v>
      </c>
      <c r="X20" s="46">
        <v>3</v>
      </c>
      <c r="Y20" s="86">
        <v>3</v>
      </c>
      <c r="Z20" s="46">
        <v>1</v>
      </c>
      <c r="AA20" s="86">
        <v>0</v>
      </c>
      <c r="AB20" s="46">
        <v>1</v>
      </c>
      <c r="AC20" s="86">
        <v>1</v>
      </c>
      <c r="AD20" s="46">
        <v>0</v>
      </c>
      <c r="AE20" s="86">
        <v>0</v>
      </c>
      <c r="AF20" s="46">
        <v>0</v>
      </c>
      <c r="AG20" s="86">
        <v>0</v>
      </c>
      <c r="AH20" s="46">
        <v>0</v>
      </c>
      <c r="AI20" s="86">
        <v>1</v>
      </c>
      <c r="AJ20" s="46">
        <v>0</v>
      </c>
      <c r="AK20" s="86">
        <v>0</v>
      </c>
      <c r="AL20" s="46">
        <v>0</v>
      </c>
      <c r="AM20" s="87">
        <v>16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4</v>
      </c>
      <c r="C57" s="120">
        <f t="shared" ref="C57:D62" si="9">SUM(E57+G57+I57+K57+M57+O57+Q57+S57+U57+W57+Y57+AA57+AC57+AE57+AG57+AI57+AK57)</f>
        <v>2</v>
      </c>
      <c r="D57" s="31">
        <f t="shared" si="9"/>
        <v>2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2</v>
      </c>
      <c r="AF57" s="34">
        <v>0</v>
      </c>
      <c r="AG57" s="32">
        <v>0</v>
      </c>
      <c r="AH57" s="34">
        <v>1</v>
      </c>
      <c r="AI57" s="32">
        <v>0</v>
      </c>
      <c r="AJ57" s="34">
        <v>0</v>
      </c>
      <c r="AK57" s="102">
        <v>0</v>
      </c>
      <c r="AL57" s="34">
        <v>1</v>
      </c>
      <c r="AM57" s="121"/>
      <c r="AN57" s="122">
        <v>4</v>
      </c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143</v>
      </c>
      <c r="C58" s="125">
        <f t="shared" si="9"/>
        <v>70</v>
      </c>
      <c r="D58" s="84">
        <f t="shared" si="9"/>
        <v>73</v>
      </c>
      <c r="E58" s="45">
        <v>28</v>
      </c>
      <c r="F58" s="85">
        <v>23</v>
      </c>
      <c r="G58" s="45">
        <v>0</v>
      </c>
      <c r="H58" s="46">
        <v>2</v>
      </c>
      <c r="I58" s="45">
        <v>1</v>
      </c>
      <c r="J58" s="46">
        <v>1</v>
      </c>
      <c r="K58" s="45">
        <v>1</v>
      </c>
      <c r="L58" s="46">
        <v>3</v>
      </c>
      <c r="M58" s="45">
        <v>2</v>
      </c>
      <c r="N58" s="46">
        <v>2</v>
      </c>
      <c r="O58" s="45">
        <v>2</v>
      </c>
      <c r="P58" s="46">
        <v>4</v>
      </c>
      <c r="Q58" s="45">
        <v>3</v>
      </c>
      <c r="R58" s="46">
        <v>5</v>
      </c>
      <c r="S58" s="45">
        <v>2</v>
      </c>
      <c r="T58" s="46">
        <v>4</v>
      </c>
      <c r="U58" s="45">
        <v>2</v>
      </c>
      <c r="V58" s="50">
        <v>2</v>
      </c>
      <c r="W58" s="45">
        <v>3</v>
      </c>
      <c r="X58" s="46">
        <v>3</v>
      </c>
      <c r="Y58" s="45">
        <v>5</v>
      </c>
      <c r="Z58" s="46">
        <v>3</v>
      </c>
      <c r="AA58" s="45">
        <v>2</v>
      </c>
      <c r="AB58" s="46">
        <v>0</v>
      </c>
      <c r="AC58" s="45">
        <v>2</v>
      </c>
      <c r="AD58" s="46">
        <v>5</v>
      </c>
      <c r="AE58" s="45">
        <v>3</v>
      </c>
      <c r="AF58" s="46">
        <v>3</v>
      </c>
      <c r="AG58" s="45">
        <v>6</v>
      </c>
      <c r="AH58" s="46">
        <v>3</v>
      </c>
      <c r="AI58" s="45">
        <v>3</v>
      </c>
      <c r="AJ58" s="46">
        <v>3</v>
      </c>
      <c r="AK58" s="86">
        <v>5</v>
      </c>
      <c r="AL58" s="46">
        <v>7</v>
      </c>
      <c r="AM58" s="126"/>
      <c r="AN58" s="127">
        <v>143</v>
      </c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927</v>
      </c>
      <c r="C59" s="125">
        <f t="shared" si="9"/>
        <v>477</v>
      </c>
      <c r="D59" s="84">
        <f t="shared" si="9"/>
        <v>450</v>
      </c>
      <c r="E59" s="45">
        <v>57</v>
      </c>
      <c r="F59" s="85">
        <v>52</v>
      </c>
      <c r="G59" s="45">
        <v>17</v>
      </c>
      <c r="H59" s="46">
        <v>14</v>
      </c>
      <c r="I59" s="45">
        <v>8</v>
      </c>
      <c r="J59" s="46">
        <v>12</v>
      </c>
      <c r="K59" s="45">
        <v>50</v>
      </c>
      <c r="L59" s="46">
        <v>35</v>
      </c>
      <c r="M59" s="45">
        <v>58</v>
      </c>
      <c r="N59" s="46">
        <v>40</v>
      </c>
      <c r="O59" s="45">
        <v>51</v>
      </c>
      <c r="P59" s="46">
        <v>37</v>
      </c>
      <c r="Q59" s="45">
        <v>43</v>
      </c>
      <c r="R59" s="46">
        <v>26</v>
      </c>
      <c r="S59" s="45">
        <v>24</v>
      </c>
      <c r="T59" s="46">
        <v>30</v>
      </c>
      <c r="U59" s="45">
        <v>34</v>
      </c>
      <c r="V59" s="50">
        <v>29</v>
      </c>
      <c r="W59" s="45">
        <v>39</v>
      </c>
      <c r="X59" s="46">
        <v>30</v>
      </c>
      <c r="Y59" s="45">
        <v>21</v>
      </c>
      <c r="Z59" s="46">
        <v>24</v>
      </c>
      <c r="AA59" s="45">
        <v>21</v>
      </c>
      <c r="AB59" s="46">
        <v>26</v>
      </c>
      <c r="AC59" s="45">
        <v>11</v>
      </c>
      <c r="AD59" s="46">
        <v>13</v>
      </c>
      <c r="AE59" s="45">
        <v>11</v>
      </c>
      <c r="AF59" s="46">
        <v>13</v>
      </c>
      <c r="AG59" s="45">
        <v>13</v>
      </c>
      <c r="AH59" s="46">
        <v>22</v>
      </c>
      <c r="AI59" s="45">
        <v>11</v>
      </c>
      <c r="AJ59" s="46">
        <v>20</v>
      </c>
      <c r="AK59" s="86">
        <v>8</v>
      </c>
      <c r="AL59" s="46">
        <v>27</v>
      </c>
      <c r="AM59" s="126"/>
      <c r="AN59" s="127">
        <v>927</v>
      </c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1473</v>
      </c>
      <c r="C60" s="125">
        <f t="shared" si="9"/>
        <v>583</v>
      </c>
      <c r="D60" s="84">
        <f t="shared" si="9"/>
        <v>890</v>
      </c>
      <c r="E60" s="45">
        <v>120</v>
      </c>
      <c r="F60" s="85">
        <v>93</v>
      </c>
      <c r="G60" s="45">
        <v>58</v>
      </c>
      <c r="H60" s="46">
        <v>51</v>
      </c>
      <c r="I60" s="45">
        <v>27</v>
      </c>
      <c r="J60" s="46">
        <v>37</v>
      </c>
      <c r="K60" s="45">
        <v>41</v>
      </c>
      <c r="L60" s="46">
        <v>50</v>
      </c>
      <c r="M60" s="45">
        <v>25</v>
      </c>
      <c r="N60" s="46">
        <v>69</v>
      </c>
      <c r="O60" s="45">
        <v>27</v>
      </c>
      <c r="P60" s="46">
        <v>49</v>
      </c>
      <c r="Q60" s="45">
        <v>34</v>
      </c>
      <c r="R60" s="46">
        <v>49</v>
      </c>
      <c r="S60" s="45">
        <v>29</v>
      </c>
      <c r="T60" s="46">
        <v>47</v>
      </c>
      <c r="U60" s="45">
        <v>29</v>
      </c>
      <c r="V60" s="50">
        <v>43</v>
      </c>
      <c r="W60" s="45">
        <v>28</v>
      </c>
      <c r="X60" s="46">
        <v>59</v>
      </c>
      <c r="Y60" s="45">
        <v>34</v>
      </c>
      <c r="Z60" s="46">
        <v>46</v>
      </c>
      <c r="AA60" s="45">
        <v>18</v>
      </c>
      <c r="AB60" s="46">
        <v>61</v>
      </c>
      <c r="AC60" s="45">
        <v>23</v>
      </c>
      <c r="AD60" s="46">
        <v>44</v>
      </c>
      <c r="AE60" s="45">
        <v>21</v>
      </c>
      <c r="AF60" s="46">
        <v>46</v>
      </c>
      <c r="AG60" s="45">
        <v>22</v>
      </c>
      <c r="AH60" s="46">
        <v>48</v>
      </c>
      <c r="AI60" s="45">
        <v>16</v>
      </c>
      <c r="AJ60" s="46">
        <v>44</v>
      </c>
      <c r="AK60" s="86">
        <v>31</v>
      </c>
      <c r="AL60" s="46">
        <v>54</v>
      </c>
      <c r="AM60" s="126"/>
      <c r="AN60" s="127">
        <v>1473</v>
      </c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4276</v>
      </c>
      <c r="C61" s="130">
        <f t="shared" si="9"/>
        <v>1753</v>
      </c>
      <c r="D61" s="131">
        <f t="shared" si="9"/>
        <v>2523</v>
      </c>
      <c r="E61" s="132">
        <v>359</v>
      </c>
      <c r="F61" s="133">
        <v>332</v>
      </c>
      <c r="G61" s="132">
        <v>213</v>
      </c>
      <c r="H61" s="134">
        <v>219</v>
      </c>
      <c r="I61" s="132">
        <v>124</v>
      </c>
      <c r="J61" s="134">
        <v>133</v>
      </c>
      <c r="K61" s="132">
        <v>118</v>
      </c>
      <c r="L61" s="134">
        <v>180</v>
      </c>
      <c r="M61" s="132">
        <v>133</v>
      </c>
      <c r="N61" s="134">
        <v>216</v>
      </c>
      <c r="O61" s="132">
        <v>130</v>
      </c>
      <c r="P61" s="134">
        <v>212</v>
      </c>
      <c r="Q61" s="132">
        <v>97</v>
      </c>
      <c r="R61" s="134">
        <v>149</v>
      </c>
      <c r="S61" s="132">
        <v>69</v>
      </c>
      <c r="T61" s="134">
        <v>120</v>
      </c>
      <c r="U61" s="132">
        <v>77</v>
      </c>
      <c r="V61" s="135">
        <v>132</v>
      </c>
      <c r="W61" s="132">
        <v>94</v>
      </c>
      <c r="X61" s="134">
        <v>141</v>
      </c>
      <c r="Y61" s="132">
        <v>87</v>
      </c>
      <c r="Z61" s="134">
        <v>182</v>
      </c>
      <c r="AA61" s="132">
        <v>57</v>
      </c>
      <c r="AB61" s="134">
        <v>129</v>
      </c>
      <c r="AC61" s="132">
        <v>47</v>
      </c>
      <c r="AD61" s="134">
        <v>72</v>
      </c>
      <c r="AE61" s="132">
        <v>33</v>
      </c>
      <c r="AF61" s="134">
        <v>101</v>
      </c>
      <c r="AG61" s="132">
        <v>40</v>
      </c>
      <c r="AH61" s="134">
        <v>93</v>
      </c>
      <c r="AI61" s="132">
        <v>30</v>
      </c>
      <c r="AJ61" s="134">
        <v>56</v>
      </c>
      <c r="AK61" s="136">
        <v>45</v>
      </c>
      <c r="AL61" s="134">
        <v>56</v>
      </c>
      <c r="AM61" s="137"/>
      <c r="AN61" s="138">
        <v>4276</v>
      </c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37</v>
      </c>
      <c r="C62" s="141">
        <f t="shared" si="9"/>
        <v>23</v>
      </c>
      <c r="D62" s="56">
        <f t="shared" si="9"/>
        <v>14</v>
      </c>
      <c r="E62" s="57">
        <v>4</v>
      </c>
      <c r="F62" s="58">
        <v>5</v>
      </c>
      <c r="G62" s="57">
        <v>2</v>
      </c>
      <c r="H62" s="59">
        <v>1</v>
      </c>
      <c r="I62" s="57">
        <v>1</v>
      </c>
      <c r="J62" s="59">
        <v>0</v>
      </c>
      <c r="K62" s="57">
        <v>3</v>
      </c>
      <c r="L62" s="59">
        <v>1</v>
      </c>
      <c r="M62" s="57">
        <v>2</v>
      </c>
      <c r="N62" s="59">
        <v>1</v>
      </c>
      <c r="O62" s="57">
        <v>3</v>
      </c>
      <c r="P62" s="59">
        <v>0</v>
      </c>
      <c r="Q62" s="57">
        <v>3</v>
      </c>
      <c r="R62" s="59">
        <v>0</v>
      </c>
      <c r="S62" s="57">
        <v>2</v>
      </c>
      <c r="T62" s="59">
        <v>1</v>
      </c>
      <c r="U62" s="57">
        <v>2</v>
      </c>
      <c r="V62" s="61">
        <v>0</v>
      </c>
      <c r="W62" s="57">
        <v>1</v>
      </c>
      <c r="X62" s="59">
        <v>0</v>
      </c>
      <c r="Y62" s="57">
        <v>0</v>
      </c>
      <c r="Z62" s="59">
        <v>0</v>
      </c>
      <c r="AA62" s="57">
        <v>0</v>
      </c>
      <c r="AB62" s="59">
        <v>1</v>
      </c>
      <c r="AC62" s="57">
        <v>0</v>
      </c>
      <c r="AD62" s="59">
        <v>0</v>
      </c>
      <c r="AE62" s="57">
        <v>0</v>
      </c>
      <c r="AF62" s="59">
        <v>0</v>
      </c>
      <c r="AG62" s="57">
        <v>0</v>
      </c>
      <c r="AH62" s="59">
        <v>2</v>
      </c>
      <c r="AI62" s="57">
        <v>0</v>
      </c>
      <c r="AJ62" s="59">
        <v>0</v>
      </c>
      <c r="AK62" s="91">
        <v>0</v>
      </c>
      <c r="AL62" s="59">
        <v>2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6860</v>
      </c>
      <c r="C63" s="145">
        <f t="shared" si="10"/>
        <v>2908</v>
      </c>
      <c r="D63" s="146">
        <f t="shared" si="10"/>
        <v>3952</v>
      </c>
      <c r="E63" s="147">
        <f t="shared" si="10"/>
        <v>568</v>
      </c>
      <c r="F63" s="148">
        <f t="shared" si="10"/>
        <v>505</v>
      </c>
      <c r="G63" s="147">
        <f t="shared" si="10"/>
        <v>290</v>
      </c>
      <c r="H63" s="149">
        <f t="shared" si="10"/>
        <v>287</v>
      </c>
      <c r="I63" s="147">
        <f t="shared" si="10"/>
        <v>161</v>
      </c>
      <c r="J63" s="149">
        <f t="shared" si="10"/>
        <v>183</v>
      </c>
      <c r="K63" s="147">
        <f t="shared" si="10"/>
        <v>213</v>
      </c>
      <c r="L63" s="149">
        <f t="shared" si="10"/>
        <v>269</v>
      </c>
      <c r="M63" s="147">
        <f t="shared" si="10"/>
        <v>220</v>
      </c>
      <c r="N63" s="149">
        <f t="shared" si="10"/>
        <v>328</v>
      </c>
      <c r="O63" s="147">
        <f t="shared" si="10"/>
        <v>213</v>
      </c>
      <c r="P63" s="149">
        <f t="shared" si="10"/>
        <v>302</v>
      </c>
      <c r="Q63" s="147">
        <f t="shared" si="10"/>
        <v>180</v>
      </c>
      <c r="R63" s="149">
        <f t="shared" si="10"/>
        <v>229</v>
      </c>
      <c r="S63" s="147">
        <f t="shared" si="10"/>
        <v>126</v>
      </c>
      <c r="T63" s="149">
        <f t="shared" si="10"/>
        <v>202</v>
      </c>
      <c r="U63" s="150">
        <f t="shared" si="10"/>
        <v>144</v>
      </c>
      <c r="V63" s="151">
        <f t="shared" si="10"/>
        <v>206</v>
      </c>
      <c r="W63" s="147">
        <f t="shared" si="10"/>
        <v>165</v>
      </c>
      <c r="X63" s="149">
        <f t="shared" si="10"/>
        <v>233</v>
      </c>
      <c r="Y63" s="147">
        <f t="shared" si="10"/>
        <v>147</v>
      </c>
      <c r="Z63" s="149">
        <f t="shared" si="10"/>
        <v>255</v>
      </c>
      <c r="AA63" s="147">
        <f t="shared" si="10"/>
        <v>98</v>
      </c>
      <c r="AB63" s="149">
        <f t="shared" si="10"/>
        <v>217</v>
      </c>
      <c r="AC63" s="147">
        <f t="shared" si="10"/>
        <v>83</v>
      </c>
      <c r="AD63" s="149">
        <f t="shared" si="10"/>
        <v>134</v>
      </c>
      <c r="AE63" s="147">
        <f t="shared" si="10"/>
        <v>70</v>
      </c>
      <c r="AF63" s="149">
        <f t="shared" si="10"/>
        <v>163</v>
      </c>
      <c r="AG63" s="147">
        <f t="shared" si="10"/>
        <v>81</v>
      </c>
      <c r="AH63" s="149">
        <f t="shared" si="10"/>
        <v>169</v>
      </c>
      <c r="AI63" s="147">
        <f t="shared" si="10"/>
        <v>60</v>
      </c>
      <c r="AJ63" s="149">
        <f t="shared" si="10"/>
        <v>123</v>
      </c>
      <c r="AK63" s="152">
        <f t="shared" si="10"/>
        <v>89</v>
      </c>
      <c r="AL63" s="149">
        <f t="shared" si="10"/>
        <v>147</v>
      </c>
      <c r="AM63" s="153">
        <f>SUM(AM57:AM61)</f>
        <v>0</v>
      </c>
      <c r="AN63" s="154">
        <f>SUM(AN57:AN61)</f>
        <v>6823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986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95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3</v>
      </c>
      <c r="D108" s="76">
        <f t="shared" si="15"/>
        <v>0</v>
      </c>
      <c r="E108" s="84">
        <f t="shared" si="15"/>
        <v>3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>
        <v>1</v>
      </c>
      <c r="AH108" s="265"/>
      <c r="AI108" s="266">
        <v>1</v>
      </c>
      <c r="AJ108" s="263"/>
      <c r="AK108" s="264"/>
      <c r="AL108" s="265"/>
      <c r="AM108" s="264">
        <v>1</v>
      </c>
      <c r="AN108" s="267">
        <v>3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54</v>
      </c>
      <c r="D113" s="101">
        <f>SUM(F113+H113+J113+L113+N113+P113+R113+T113+V113)</f>
        <v>19</v>
      </c>
      <c r="E113" s="31">
        <f>SUM(G113+I113+K113+M113+O113+Q113+S113+U113+W113)</f>
        <v>35</v>
      </c>
      <c r="F113" s="181"/>
      <c r="G113" s="283"/>
      <c r="H113" s="180">
        <v>1</v>
      </c>
      <c r="I113" s="183">
        <v>1</v>
      </c>
      <c r="J113" s="181">
        <v>2</v>
      </c>
      <c r="K113" s="283">
        <v>12</v>
      </c>
      <c r="L113" s="180">
        <v>9</v>
      </c>
      <c r="M113" s="183">
        <v>10</v>
      </c>
      <c r="N113" s="181">
        <v>5</v>
      </c>
      <c r="O113" s="283">
        <v>8</v>
      </c>
      <c r="P113" s="180">
        <v>2</v>
      </c>
      <c r="Q113" s="183">
        <v>2</v>
      </c>
      <c r="R113" s="181"/>
      <c r="S113" s="283">
        <v>2</v>
      </c>
      <c r="T113" s="180"/>
      <c r="U113" s="183"/>
      <c r="V113" s="181"/>
      <c r="W113" s="284"/>
      <c r="X113" s="182"/>
      <c r="Y113" s="285">
        <v>51</v>
      </c>
      <c r="Z113" s="180">
        <v>3</v>
      </c>
      <c r="AA113" s="286"/>
      <c r="AB113" s="287"/>
      <c r="AC113" s="284">
        <v>19</v>
      </c>
      <c r="AD113" s="288">
        <v>35</v>
      </c>
      <c r="AE113" s="285"/>
      <c r="AF113" s="184"/>
      <c r="AG113" s="184">
        <v>50</v>
      </c>
      <c r="AH113" s="184"/>
      <c r="AI113" s="184">
        <v>4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345</v>
      </c>
      <c r="D114" s="290">
        <f>SUM(F114+H114+J114+L114+N114+P114+R114+T114+V114)</f>
        <v>234</v>
      </c>
      <c r="E114" s="291">
        <f>SUM(G114+I114+K114+M114+O114+Q114+S114+U114+W114)</f>
        <v>111</v>
      </c>
      <c r="F114" s="292">
        <v>6</v>
      </c>
      <c r="G114" s="293">
        <v>3</v>
      </c>
      <c r="H114" s="294">
        <v>26</v>
      </c>
      <c r="I114" s="295">
        <v>23</v>
      </c>
      <c r="J114" s="292">
        <v>44</v>
      </c>
      <c r="K114" s="293">
        <v>23</v>
      </c>
      <c r="L114" s="294">
        <v>74</v>
      </c>
      <c r="M114" s="295">
        <v>26</v>
      </c>
      <c r="N114" s="292">
        <v>43</v>
      </c>
      <c r="O114" s="293">
        <v>22</v>
      </c>
      <c r="P114" s="294">
        <v>30</v>
      </c>
      <c r="Q114" s="295">
        <v>7</v>
      </c>
      <c r="R114" s="292">
        <v>8</v>
      </c>
      <c r="S114" s="293">
        <v>4</v>
      </c>
      <c r="T114" s="294">
        <v>2</v>
      </c>
      <c r="U114" s="295">
        <v>3</v>
      </c>
      <c r="V114" s="292">
        <v>1</v>
      </c>
      <c r="W114" s="296"/>
      <c r="X114" s="297"/>
      <c r="Y114" s="298"/>
      <c r="Z114" s="299"/>
      <c r="AA114" s="300">
        <v>42</v>
      </c>
      <c r="AB114" s="300">
        <v>303</v>
      </c>
      <c r="AC114" s="297">
        <v>234</v>
      </c>
      <c r="AD114" s="301">
        <v>111</v>
      </c>
      <c r="AE114" s="302"/>
      <c r="AF114" s="303"/>
      <c r="AG114" s="303">
        <v>243</v>
      </c>
      <c r="AH114" s="303"/>
      <c r="AI114" s="303">
        <v>102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/>
      <c r="I118" s="38">
        <v>1</v>
      </c>
      <c r="J118" s="38"/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>
        <v>3</v>
      </c>
      <c r="F138" s="333">
        <v>3</v>
      </c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188</v>
      </c>
      <c r="D149" s="47">
        <v>188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35</v>
      </c>
      <c r="C193" s="459">
        <f t="shared" ref="C193:D198" si="21">+E193+G193+I193+K193</f>
        <v>17</v>
      </c>
      <c r="D193" s="460">
        <f t="shared" si="21"/>
        <v>18</v>
      </c>
      <c r="E193" s="461">
        <f t="shared" ref="E193:O193" si="22">SUM(E194:E198)</f>
        <v>0</v>
      </c>
      <c r="F193" s="462">
        <f t="shared" si="22"/>
        <v>0</v>
      </c>
      <c r="G193" s="461">
        <f t="shared" si="22"/>
        <v>2</v>
      </c>
      <c r="H193" s="462">
        <f t="shared" si="22"/>
        <v>0</v>
      </c>
      <c r="I193" s="461">
        <f t="shared" si="22"/>
        <v>0</v>
      </c>
      <c r="J193" s="463">
        <f t="shared" si="22"/>
        <v>3</v>
      </c>
      <c r="K193" s="464">
        <f t="shared" si="22"/>
        <v>15</v>
      </c>
      <c r="L193" s="465">
        <f t="shared" si="22"/>
        <v>15</v>
      </c>
      <c r="M193" s="466">
        <f t="shared" si="22"/>
        <v>35</v>
      </c>
      <c r="N193" s="462">
        <f t="shared" si="22"/>
        <v>0</v>
      </c>
      <c r="O193" s="467">
        <f t="shared" si="22"/>
        <v>15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30</v>
      </c>
      <c r="C194" s="469">
        <f t="shared" si="21"/>
        <v>16</v>
      </c>
      <c r="D194" s="470">
        <f t="shared" si="21"/>
        <v>14</v>
      </c>
      <c r="E194" s="471"/>
      <c r="F194" s="472"/>
      <c r="G194" s="471">
        <v>2</v>
      </c>
      <c r="H194" s="472"/>
      <c r="I194" s="471"/>
      <c r="J194" s="473">
        <v>2</v>
      </c>
      <c r="K194" s="471">
        <v>14</v>
      </c>
      <c r="L194" s="474">
        <v>12</v>
      </c>
      <c r="M194" s="475">
        <v>30</v>
      </c>
      <c r="N194" s="472"/>
      <c r="O194" s="476">
        <v>10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4</v>
      </c>
      <c r="C195" s="478">
        <f t="shared" si="21"/>
        <v>1</v>
      </c>
      <c r="D195" s="479">
        <f t="shared" si="21"/>
        <v>3</v>
      </c>
      <c r="E195" s="480"/>
      <c r="F195" s="481"/>
      <c r="G195" s="480"/>
      <c r="H195" s="481"/>
      <c r="I195" s="480"/>
      <c r="J195" s="482">
        <v>1</v>
      </c>
      <c r="K195" s="480">
        <v>1</v>
      </c>
      <c r="L195" s="483">
        <v>2</v>
      </c>
      <c r="M195" s="484">
        <v>4</v>
      </c>
      <c r="N195" s="481"/>
      <c r="O195" s="485">
        <v>4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1</v>
      </c>
      <c r="C198" s="493">
        <f t="shared" si="21"/>
        <v>0</v>
      </c>
      <c r="D198" s="494">
        <f t="shared" si="21"/>
        <v>1</v>
      </c>
      <c r="E198" s="495"/>
      <c r="F198" s="496"/>
      <c r="G198" s="495"/>
      <c r="H198" s="496"/>
      <c r="I198" s="495"/>
      <c r="J198" s="496"/>
      <c r="K198" s="495"/>
      <c r="L198" s="497">
        <v>1</v>
      </c>
      <c r="M198" s="498">
        <v>1</v>
      </c>
      <c r="N198" s="496"/>
      <c r="O198" s="499">
        <v>1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15466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",[5]NOMBRE!B2," - ","( ",[5]NOMBRE!C2,[5]NOMBRE!D2,[5]NOMBRE!E2,[5]NOMBRE!F2,[5]NOMBRE!G2," )")</f>
        <v>COMUNA: RECOLETA - ( 10127 )</v>
      </c>
    </row>
    <row r="3" spans="1:104" x14ac:dyDescent="0.2">
      <c r="A3" s="1" t="str">
        <f>CONCATENATE("ESTABLECIMIENTO/ESTRATEGIA: ",[5]NOMBRE!B3," - ","( ",[5]NOMBRE!C3,[5]NOMBRE!D3,[5]NOMBRE!E3,[5]NOMBRE!F3,[5]NOMBRE!G3,[5]NOMBRE!H3,"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",[5]NOMBRE!B6," - ","( ",[5]NOMBRE!C6,[5]NOMBRE!D6," )")</f>
        <v>MES: MAYO - ( 05 )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",[5]NOMBRE!B7)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6998</v>
      </c>
      <c r="C19" s="76">
        <f t="shared" ref="C19:D22" si="1">SUM(E19+G19+I19+K19+M19+O19+Q19+S19+U19+W19+Y19+AA19+AC19+AE19+AG19+AI19+AK19)</f>
        <v>2987</v>
      </c>
      <c r="D19" s="77">
        <f t="shared" si="1"/>
        <v>4011</v>
      </c>
      <c r="E19" s="78">
        <v>538</v>
      </c>
      <c r="F19" s="79">
        <v>531</v>
      </c>
      <c r="G19" s="78">
        <v>273</v>
      </c>
      <c r="H19" s="79">
        <v>287</v>
      </c>
      <c r="I19" s="78">
        <v>189</v>
      </c>
      <c r="J19" s="80">
        <v>197</v>
      </c>
      <c r="K19" s="78">
        <v>232</v>
      </c>
      <c r="L19" s="80">
        <v>290</v>
      </c>
      <c r="M19" s="78">
        <v>209</v>
      </c>
      <c r="N19" s="80">
        <v>289</v>
      </c>
      <c r="O19" s="81">
        <v>203</v>
      </c>
      <c r="P19" s="80">
        <v>280</v>
      </c>
      <c r="Q19" s="81">
        <v>157</v>
      </c>
      <c r="R19" s="80">
        <v>259</v>
      </c>
      <c r="S19" s="81">
        <v>169</v>
      </c>
      <c r="T19" s="80">
        <v>251</v>
      </c>
      <c r="U19" s="81">
        <v>138</v>
      </c>
      <c r="V19" s="80">
        <v>196</v>
      </c>
      <c r="W19" s="81">
        <v>141</v>
      </c>
      <c r="X19" s="80">
        <v>230</v>
      </c>
      <c r="Y19" s="81">
        <v>147</v>
      </c>
      <c r="Z19" s="80">
        <v>234</v>
      </c>
      <c r="AA19" s="81">
        <v>150</v>
      </c>
      <c r="AB19" s="80">
        <v>228</v>
      </c>
      <c r="AC19" s="81">
        <v>102</v>
      </c>
      <c r="AD19" s="80">
        <v>166</v>
      </c>
      <c r="AE19" s="81">
        <v>94</v>
      </c>
      <c r="AF19" s="80">
        <v>130</v>
      </c>
      <c r="AG19" s="81">
        <v>76</v>
      </c>
      <c r="AH19" s="80">
        <v>149</v>
      </c>
      <c r="AI19" s="81">
        <v>76</v>
      </c>
      <c r="AJ19" s="80">
        <v>121</v>
      </c>
      <c r="AK19" s="81">
        <v>93</v>
      </c>
      <c r="AL19" s="80">
        <v>173</v>
      </c>
      <c r="AM19" s="82">
        <v>6627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19</v>
      </c>
      <c r="C20" s="76">
        <f t="shared" si="1"/>
        <v>13</v>
      </c>
      <c r="D20" s="84">
        <f t="shared" si="1"/>
        <v>6</v>
      </c>
      <c r="E20" s="45">
        <v>2</v>
      </c>
      <c r="F20" s="85">
        <v>0</v>
      </c>
      <c r="G20" s="45">
        <v>0</v>
      </c>
      <c r="H20" s="85">
        <v>0</v>
      </c>
      <c r="I20" s="45">
        <v>1</v>
      </c>
      <c r="J20" s="46">
        <v>0</v>
      </c>
      <c r="K20" s="45">
        <v>0</v>
      </c>
      <c r="L20" s="46">
        <v>0</v>
      </c>
      <c r="M20" s="45">
        <v>2</v>
      </c>
      <c r="N20" s="46">
        <v>0</v>
      </c>
      <c r="O20" s="86">
        <v>0</v>
      </c>
      <c r="P20" s="46">
        <v>0</v>
      </c>
      <c r="Q20" s="86">
        <v>0</v>
      </c>
      <c r="R20" s="46">
        <v>1</v>
      </c>
      <c r="S20" s="86">
        <v>0</v>
      </c>
      <c r="T20" s="46">
        <v>0</v>
      </c>
      <c r="U20" s="86">
        <v>0</v>
      </c>
      <c r="V20" s="46">
        <v>0</v>
      </c>
      <c r="W20" s="86">
        <v>2</v>
      </c>
      <c r="X20" s="46">
        <v>2</v>
      </c>
      <c r="Y20" s="86">
        <v>1</v>
      </c>
      <c r="Z20" s="46">
        <v>0</v>
      </c>
      <c r="AA20" s="86">
        <v>1</v>
      </c>
      <c r="AB20" s="46">
        <v>0</v>
      </c>
      <c r="AC20" s="86">
        <v>0</v>
      </c>
      <c r="AD20" s="46">
        <v>1</v>
      </c>
      <c r="AE20" s="86">
        <v>1</v>
      </c>
      <c r="AF20" s="46">
        <v>1</v>
      </c>
      <c r="AG20" s="86">
        <v>1</v>
      </c>
      <c r="AH20" s="46">
        <v>0</v>
      </c>
      <c r="AI20" s="86">
        <v>0</v>
      </c>
      <c r="AJ20" s="46">
        <v>0</v>
      </c>
      <c r="AK20" s="86">
        <v>2</v>
      </c>
      <c r="AL20" s="46">
        <v>1</v>
      </c>
      <c r="AM20" s="87">
        <v>18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0</v>
      </c>
      <c r="C22" s="90">
        <f t="shared" si="1"/>
        <v>0</v>
      </c>
      <c r="D22" s="56">
        <f t="shared" si="1"/>
        <v>0</v>
      </c>
      <c r="E22" s="57">
        <v>0</v>
      </c>
      <c r="F22" s="58">
        <v>0</v>
      </c>
      <c r="G22" s="57">
        <v>0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0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0</v>
      </c>
      <c r="W22" s="91">
        <v>0</v>
      </c>
      <c r="X22" s="59">
        <v>0</v>
      </c>
      <c r="Y22" s="91">
        <v>0</v>
      </c>
      <c r="Z22" s="59">
        <v>0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0</v>
      </c>
      <c r="AG22" s="91">
        <v>0</v>
      </c>
      <c r="AH22" s="59">
        <v>0</v>
      </c>
      <c r="AI22" s="91">
        <v>0</v>
      </c>
      <c r="AJ22" s="59">
        <v>0</v>
      </c>
      <c r="AK22" s="91">
        <v>0</v>
      </c>
      <c r="AL22" s="59">
        <v>0</v>
      </c>
      <c r="AM22" s="92"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1</v>
      </c>
      <c r="C57" s="120">
        <f t="shared" ref="C57:D62" si="9">SUM(E57+G57+I57+K57+M57+O57+Q57+S57+U57+W57+Y57+AA57+AC57+AE57+AG57+AI57+AK57)</f>
        <v>0</v>
      </c>
      <c r="D57" s="31">
        <f t="shared" si="9"/>
        <v>1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1</v>
      </c>
      <c r="AK57" s="102">
        <v>0</v>
      </c>
      <c r="AL57" s="34"/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164</v>
      </c>
      <c r="C58" s="125">
        <f t="shared" si="9"/>
        <v>81</v>
      </c>
      <c r="D58" s="84">
        <f t="shared" si="9"/>
        <v>83</v>
      </c>
      <c r="E58" s="45">
        <v>30</v>
      </c>
      <c r="F58" s="85">
        <v>18</v>
      </c>
      <c r="G58" s="45">
        <v>0</v>
      </c>
      <c r="H58" s="46">
        <v>1</v>
      </c>
      <c r="I58" s="45">
        <v>1</v>
      </c>
      <c r="J58" s="46">
        <v>1</v>
      </c>
      <c r="K58" s="45">
        <v>2</v>
      </c>
      <c r="L58" s="46">
        <v>1</v>
      </c>
      <c r="M58" s="45">
        <v>0</v>
      </c>
      <c r="N58" s="46">
        <v>4</v>
      </c>
      <c r="O58" s="45">
        <v>2</v>
      </c>
      <c r="P58" s="46">
        <v>4</v>
      </c>
      <c r="Q58" s="45">
        <v>3</v>
      </c>
      <c r="R58" s="46">
        <v>2</v>
      </c>
      <c r="S58" s="45">
        <v>2</v>
      </c>
      <c r="T58" s="46">
        <v>2</v>
      </c>
      <c r="U58" s="45">
        <v>3</v>
      </c>
      <c r="V58" s="50">
        <v>5</v>
      </c>
      <c r="W58" s="45">
        <v>4</v>
      </c>
      <c r="X58" s="46">
        <v>4</v>
      </c>
      <c r="Y58" s="45">
        <v>4</v>
      </c>
      <c r="Z58" s="46">
        <v>2</v>
      </c>
      <c r="AA58" s="45">
        <v>5</v>
      </c>
      <c r="AB58" s="46">
        <v>9</v>
      </c>
      <c r="AC58" s="45">
        <v>6</v>
      </c>
      <c r="AD58" s="46">
        <v>8</v>
      </c>
      <c r="AE58" s="45">
        <v>4</v>
      </c>
      <c r="AF58" s="46">
        <v>3</v>
      </c>
      <c r="AG58" s="45">
        <v>4</v>
      </c>
      <c r="AH58" s="46">
        <v>5</v>
      </c>
      <c r="AI58" s="45">
        <v>3</v>
      </c>
      <c r="AJ58" s="46">
        <v>4</v>
      </c>
      <c r="AK58" s="86">
        <v>8</v>
      </c>
      <c r="AL58" s="46">
        <v>10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968</v>
      </c>
      <c r="C59" s="125">
        <f t="shared" si="9"/>
        <v>502</v>
      </c>
      <c r="D59" s="84">
        <f t="shared" si="9"/>
        <v>466</v>
      </c>
      <c r="E59" s="45">
        <v>52</v>
      </c>
      <c r="F59" s="85">
        <v>46</v>
      </c>
      <c r="G59" s="45">
        <v>12</v>
      </c>
      <c r="H59" s="46">
        <v>11</v>
      </c>
      <c r="I59" s="45">
        <v>16</v>
      </c>
      <c r="J59" s="46">
        <v>9</v>
      </c>
      <c r="K59" s="45">
        <v>39</v>
      </c>
      <c r="L59" s="46">
        <v>38</v>
      </c>
      <c r="M59" s="45">
        <v>51</v>
      </c>
      <c r="N59" s="46">
        <v>49</v>
      </c>
      <c r="O59" s="45">
        <v>51</v>
      </c>
      <c r="P59" s="46">
        <v>40</v>
      </c>
      <c r="Q59" s="45">
        <v>38</v>
      </c>
      <c r="R59" s="46">
        <v>30</v>
      </c>
      <c r="S59" s="45">
        <v>51</v>
      </c>
      <c r="T59" s="46">
        <v>32</v>
      </c>
      <c r="U59" s="45">
        <v>26</v>
      </c>
      <c r="V59" s="50">
        <v>32</v>
      </c>
      <c r="W59" s="45">
        <v>32</v>
      </c>
      <c r="X59" s="46">
        <v>26</v>
      </c>
      <c r="Y59" s="45">
        <v>36</v>
      </c>
      <c r="Z59" s="46">
        <v>27</v>
      </c>
      <c r="AA59" s="45">
        <v>26</v>
      </c>
      <c r="AB59" s="46">
        <v>26</v>
      </c>
      <c r="AC59" s="45">
        <v>14</v>
      </c>
      <c r="AD59" s="46">
        <v>18</v>
      </c>
      <c r="AE59" s="45">
        <v>11</v>
      </c>
      <c r="AF59" s="46">
        <v>17</v>
      </c>
      <c r="AG59" s="45">
        <v>13</v>
      </c>
      <c r="AH59" s="46">
        <v>12</v>
      </c>
      <c r="AI59" s="45">
        <v>13</v>
      </c>
      <c r="AJ59" s="46">
        <v>14</v>
      </c>
      <c r="AK59" s="86">
        <v>21</v>
      </c>
      <c r="AL59" s="46">
        <v>39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1422</v>
      </c>
      <c r="C60" s="125">
        <f t="shared" si="9"/>
        <v>602</v>
      </c>
      <c r="D60" s="84">
        <f t="shared" si="9"/>
        <v>820</v>
      </c>
      <c r="E60" s="45">
        <v>120</v>
      </c>
      <c r="F60" s="85">
        <v>93</v>
      </c>
      <c r="G60" s="45">
        <v>47</v>
      </c>
      <c r="H60" s="46">
        <v>57</v>
      </c>
      <c r="I60" s="45">
        <v>39</v>
      </c>
      <c r="J60" s="46">
        <v>25</v>
      </c>
      <c r="K60" s="45">
        <v>44</v>
      </c>
      <c r="L60" s="46">
        <v>47</v>
      </c>
      <c r="M60" s="45">
        <v>27</v>
      </c>
      <c r="N60" s="46">
        <v>41</v>
      </c>
      <c r="O60" s="45">
        <v>29</v>
      </c>
      <c r="P60" s="46">
        <v>45</v>
      </c>
      <c r="Q60" s="45">
        <v>27</v>
      </c>
      <c r="R60" s="46">
        <v>49</v>
      </c>
      <c r="S60" s="45">
        <v>28</v>
      </c>
      <c r="T60" s="46">
        <v>57</v>
      </c>
      <c r="U60" s="45">
        <v>22</v>
      </c>
      <c r="V60" s="50">
        <v>43</v>
      </c>
      <c r="W60" s="45">
        <v>34</v>
      </c>
      <c r="X60" s="46">
        <v>45</v>
      </c>
      <c r="Y60" s="45">
        <v>30</v>
      </c>
      <c r="Z60" s="46">
        <v>51</v>
      </c>
      <c r="AA60" s="45">
        <v>35</v>
      </c>
      <c r="AB60" s="46">
        <v>58</v>
      </c>
      <c r="AC60" s="45">
        <v>21</v>
      </c>
      <c r="AD60" s="46">
        <v>37</v>
      </c>
      <c r="AE60" s="45">
        <v>30</v>
      </c>
      <c r="AF60" s="46">
        <v>28</v>
      </c>
      <c r="AG60" s="45">
        <v>20</v>
      </c>
      <c r="AH60" s="46">
        <v>46</v>
      </c>
      <c r="AI60" s="45">
        <v>17</v>
      </c>
      <c r="AJ60" s="46">
        <v>43</v>
      </c>
      <c r="AK60" s="86">
        <v>32</v>
      </c>
      <c r="AL60" s="46">
        <v>55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4411</v>
      </c>
      <c r="C61" s="130">
        <f t="shared" si="9"/>
        <v>1785</v>
      </c>
      <c r="D61" s="131">
        <f t="shared" si="9"/>
        <v>2626</v>
      </c>
      <c r="E61" s="132">
        <v>333</v>
      </c>
      <c r="F61" s="133">
        <v>370</v>
      </c>
      <c r="G61" s="132">
        <v>213</v>
      </c>
      <c r="H61" s="134">
        <v>217</v>
      </c>
      <c r="I61" s="132">
        <v>134</v>
      </c>
      <c r="J61" s="134">
        <v>160</v>
      </c>
      <c r="K61" s="132">
        <v>143</v>
      </c>
      <c r="L61" s="134">
        <v>204</v>
      </c>
      <c r="M61" s="132">
        <v>129</v>
      </c>
      <c r="N61" s="134">
        <v>194</v>
      </c>
      <c r="O61" s="132">
        <v>119</v>
      </c>
      <c r="P61" s="134">
        <v>189</v>
      </c>
      <c r="Q61" s="132">
        <v>88</v>
      </c>
      <c r="R61" s="134">
        <v>178</v>
      </c>
      <c r="S61" s="132">
        <v>85</v>
      </c>
      <c r="T61" s="134">
        <v>156</v>
      </c>
      <c r="U61" s="132">
        <v>85</v>
      </c>
      <c r="V61" s="135">
        <v>115</v>
      </c>
      <c r="W61" s="132">
        <v>73</v>
      </c>
      <c r="X61" s="134">
        <v>157</v>
      </c>
      <c r="Y61" s="132">
        <v>76</v>
      </c>
      <c r="Z61" s="134">
        <v>151</v>
      </c>
      <c r="AA61" s="132">
        <v>84</v>
      </c>
      <c r="AB61" s="134">
        <v>133</v>
      </c>
      <c r="AC61" s="132">
        <v>61</v>
      </c>
      <c r="AD61" s="134">
        <v>104</v>
      </c>
      <c r="AE61" s="132">
        <v>50</v>
      </c>
      <c r="AF61" s="134">
        <v>83</v>
      </c>
      <c r="AG61" s="132">
        <v>40</v>
      </c>
      <c r="AH61" s="134">
        <v>85</v>
      </c>
      <c r="AI61" s="132">
        <v>41</v>
      </c>
      <c r="AJ61" s="134">
        <v>60</v>
      </c>
      <c r="AK61" s="136">
        <v>31</v>
      </c>
      <c r="AL61" s="134">
        <v>70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51</v>
      </c>
      <c r="C62" s="141">
        <f t="shared" si="9"/>
        <v>29</v>
      </c>
      <c r="D62" s="56">
        <f t="shared" si="9"/>
        <v>22</v>
      </c>
      <c r="E62" s="57">
        <v>5</v>
      </c>
      <c r="F62" s="58">
        <v>4</v>
      </c>
      <c r="G62" s="57">
        <v>1</v>
      </c>
      <c r="H62" s="59">
        <v>1</v>
      </c>
      <c r="I62" s="57">
        <v>0</v>
      </c>
      <c r="J62" s="59">
        <v>2</v>
      </c>
      <c r="K62" s="57">
        <v>4</v>
      </c>
      <c r="L62" s="59">
        <v>0</v>
      </c>
      <c r="M62" s="57">
        <v>4</v>
      </c>
      <c r="N62" s="59">
        <v>1</v>
      </c>
      <c r="O62" s="57">
        <v>2</v>
      </c>
      <c r="P62" s="59">
        <v>2</v>
      </c>
      <c r="Q62" s="57">
        <v>1</v>
      </c>
      <c r="R62" s="59">
        <v>1</v>
      </c>
      <c r="S62" s="57">
        <v>3</v>
      </c>
      <c r="T62" s="59">
        <v>4</v>
      </c>
      <c r="U62" s="57">
        <v>2</v>
      </c>
      <c r="V62" s="61">
        <v>1</v>
      </c>
      <c r="W62" s="57">
        <v>0</v>
      </c>
      <c r="X62" s="59">
        <v>0</v>
      </c>
      <c r="Y62" s="57">
        <v>2</v>
      </c>
      <c r="Z62" s="59">
        <v>3</v>
      </c>
      <c r="AA62" s="57">
        <v>1</v>
      </c>
      <c r="AB62" s="59">
        <v>2</v>
      </c>
      <c r="AC62" s="57">
        <v>0</v>
      </c>
      <c r="AD62" s="59">
        <v>0</v>
      </c>
      <c r="AE62" s="57">
        <v>0</v>
      </c>
      <c r="AF62" s="59">
        <v>0</v>
      </c>
      <c r="AG62" s="57">
        <v>0</v>
      </c>
      <c r="AH62" s="59">
        <v>1</v>
      </c>
      <c r="AI62" s="57">
        <v>2</v>
      </c>
      <c r="AJ62" s="59">
        <v>0</v>
      </c>
      <c r="AK62" s="91">
        <v>2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7017</v>
      </c>
      <c r="C63" s="145">
        <f t="shared" si="10"/>
        <v>2999</v>
      </c>
      <c r="D63" s="146">
        <f t="shared" si="10"/>
        <v>4018</v>
      </c>
      <c r="E63" s="147">
        <f t="shared" si="10"/>
        <v>540</v>
      </c>
      <c r="F63" s="148">
        <f t="shared" si="10"/>
        <v>531</v>
      </c>
      <c r="G63" s="147">
        <f t="shared" si="10"/>
        <v>273</v>
      </c>
      <c r="H63" s="149">
        <f t="shared" si="10"/>
        <v>287</v>
      </c>
      <c r="I63" s="147">
        <f t="shared" si="10"/>
        <v>190</v>
      </c>
      <c r="J63" s="149">
        <f t="shared" si="10"/>
        <v>197</v>
      </c>
      <c r="K63" s="147">
        <f t="shared" si="10"/>
        <v>232</v>
      </c>
      <c r="L63" s="149">
        <f t="shared" si="10"/>
        <v>290</v>
      </c>
      <c r="M63" s="147">
        <f t="shared" si="10"/>
        <v>211</v>
      </c>
      <c r="N63" s="149">
        <f t="shared" si="10"/>
        <v>289</v>
      </c>
      <c r="O63" s="147">
        <f t="shared" si="10"/>
        <v>203</v>
      </c>
      <c r="P63" s="149">
        <f t="shared" si="10"/>
        <v>280</v>
      </c>
      <c r="Q63" s="147">
        <f t="shared" si="10"/>
        <v>157</v>
      </c>
      <c r="R63" s="149">
        <f t="shared" si="10"/>
        <v>260</v>
      </c>
      <c r="S63" s="147">
        <f t="shared" si="10"/>
        <v>169</v>
      </c>
      <c r="T63" s="149">
        <f t="shared" si="10"/>
        <v>251</v>
      </c>
      <c r="U63" s="150">
        <f t="shared" si="10"/>
        <v>138</v>
      </c>
      <c r="V63" s="151">
        <f t="shared" si="10"/>
        <v>196</v>
      </c>
      <c r="W63" s="147">
        <f t="shared" si="10"/>
        <v>143</v>
      </c>
      <c r="X63" s="149">
        <f t="shared" si="10"/>
        <v>232</v>
      </c>
      <c r="Y63" s="147">
        <f t="shared" si="10"/>
        <v>148</v>
      </c>
      <c r="Z63" s="149">
        <f t="shared" si="10"/>
        <v>234</v>
      </c>
      <c r="AA63" s="147">
        <f t="shared" si="10"/>
        <v>151</v>
      </c>
      <c r="AB63" s="149">
        <f t="shared" si="10"/>
        <v>228</v>
      </c>
      <c r="AC63" s="147">
        <f t="shared" si="10"/>
        <v>102</v>
      </c>
      <c r="AD63" s="149">
        <f t="shared" si="10"/>
        <v>167</v>
      </c>
      <c r="AE63" s="147">
        <f t="shared" si="10"/>
        <v>95</v>
      </c>
      <c r="AF63" s="149">
        <f t="shared" si="10"/>
        <v>131</v>
      </c>
      <c r="AG63" s="147">
        <f t="shared" si="10"/>
        <v>77</v>
      </c>
      <c r="AH63" s="149">
        <f t="shared" si="10"/>
        <v>149</v>
      </c>
      <c r="AI63" s="147">
        <f t="shared" si="10"/>
        <v>76</v>
      </c>
      <c r="AJ63" s="149">
        <f t="shared" si="10"/>
        <v>122</v>
      </c>
      <c r="AK63" s="152">
        <f t="shared" si="10"/>
        <v>94</v>
      </c>
      <c r="AL63" s="149">
        <f t="shared" si="10"/>
        <v>174</v>
      </c>
      <c r="AM63" s="153">
        <f>SUM(AM57:AM61)</f>
        <v>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2458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125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70</v>
      </c>
      <c r="D113" s="101">
        <f>SUM(F113+H113+J113+L113+N113+P113+R113+T113+V113)</f>
        <v>31</v>
      </c>
      <c r="E113" s="31">
        <f>SUM(G113+I113+K113+M113+O113+Q113+S113+U113+W113)</f>
        <v>39</v>
      </c>
      <c r="F113" s="181">
        <v>1</v>
      </c>
      <c r="G113" s="283">
        <v>1</v>
      </c>
      <c r="H113" s="180">
        <v>1</v>
      </c>
      <c r="I113" s="183">
        <v>1</v>
      </c>
      <c r="J113" s="181">
        <v>6</v>
      </c>
      <c r="K113" s="283">
        <v>8</v>
      </c>
      <c r="L113" s="180">
        <v>6</v>
      </c>
      <c r="M113" s="183">
        <v>14</v>
      </c>
      <c r="N113" s="181">
        <v>12</v>
      </c>
      <c r="O113" s="283">
        <v>11</v>
      </c>
      <c r="P113" s="180">
        <v>3</v>
      </c>
      <c r="Q113" s="183">
        <v>3</v>
      </c>
      <c r="R113" s="181">
        <v>2</v>
      </c>
      <c r="S113" s="283">
        <v>1</v>
      </c>
      <c r="T113" s="180"/>
      <c r="U113" s="183"/>
      <c r="V113" s="181"/>
      <c r="W113" s="284"/>
      <c r="X113" s="182"/>
      <c r="Y113" s="285">
        <v>68</v>
      </c>
      <c r="Z113" s="180">
        <v>2</v>
      </c>
      <c r="AA113" s="286"/>
      <c r="AB113" s="287"/>
      <c r="AC113" s="284">
        <v>31</v>
      </c>
      <c r="AD113" s="288">
        <v>39</v>
      </c>
      <c r="AE113" s="285"/>
      <c r="AF113" s="184"/>
      <c r="AG113" s="184">
        <v>62</v>
      </c>
      <c r="AH113" s="184"/>
      <c r="AI113" s="184">
        <v>8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365</v>
      </c>
      <c r="D114" s="290">
        <f>SUM(F114+H114+J114+L114+N114+P114+R114+T114+V114)</f>
        <v>222</v>
      </c>
      <c r="E114" s="291">
        <f>SUM(G114+I114+K114+M114+O114+Q114+S114+U114+W114)</f>
        <v>143</v>
      </c>
      <c r="F114" s="292">
        <v>4</v>
      </c>
      <c r="G114" s="293">
        <v>2</v>
      </c>
      <c r="H114" s="294">
        <v>27</v>
      </c>
      <c r="I114" s="295">
        <v>24</v>
      </c>
      <c r="J114" s="292">
        <v>50</v>
      </c>
      <c r="K114" s="293">
        <v>29</v>
      </c>
      <c r="L114" s="294">
        <v>65</v>
      </c>
      <c r="M114" s="295">
        <v>42</v>
      </c>
      <c r="N114" s="292">
        <v>46</v>
      </c>
      <c r="O114" s="293">
        <v>26</v>
      </c>
      <c r="P114" s="294">
        <v>20</v>
      </c>
      <c r="Q114" s="295">
        <v>13</v>
      </c>
      <c r="R114" s="292">
        <v>5</v>
      </c>
      <c r="S114" s="293">
        <v>4</v>
      </c>
      <c r="T114" s="294">
        <v>3</v>
      </c>
      <c r="U114" s="295">
        <v>1</v>
      </c>
      <c r="V114" s="292">
        <v>2</v>
      </c>
      <c r="W114" s="296">
        <v>2</v>
      </c>
      <c r="X114" s="297"/>
      <c r="Y114" s="298"/>
      <c r="Z114" s="299"/>
      <c r="AA114" s="300">
        <v>10</v>
      </c>
      <c r="AB114" s="300">
        <v>355</v>
      </c>
      <c r="AC114" s="297">
        <v>222</v>
      </c>
      <c r="AD114" s="301">
        <v>143</v>
      </c>
      <c r="AE114" s="302">
        <v>5</v>
      </c>
      <c r="AF114" s="303"/>
      <c r="AG114" s="303">
        <v>251</v>
      </c>
      <c r="AH114" s="303"/>
      <c r="AI114" s="303">
        <v>109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2</v>
      </c>
      <c r="D118" s="309"/>
      <c r="E118" s="309"/>
      <c r="F118" s="38"/>
      <c r="G118" s="38">
        <v>1</v>
      </c>
      <c r="H118" s="38"/>
      <c r="I118" s="38">
        <v>1</v>
      </c>
      <c r="J118" s="38"/>
      <c r="K118" s="38"/>
      <c r="L118" s="309"/>
      <c r="M118" s="310"/>
      <c r="N118" s="311"/>
      <c r="O118" s="33">
        <v>2</v>
      </c>
      <c r="P118" s="103">
        <v>2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>
        <v>2</v>
      </c>
      <c r="F138" s="333">
        <v>2</v>
      </c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210</v>
      </c>
      <c r="D149" s="47">
        <v>210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28</v>
      </c>
      <c r="C193" s="459">
        <f t="shared" ref="C193:D198" si="21">+E193+G193+I193+K193</f>
        <v>13</v>
      </c>
      <c r="D193" s="460">
        <f t="shared" si="21"/>
        <v>15</v>
      </c>
      <c r="E193" s="461">
        <f t="shared" ref="E193:O193" si="22">SUM(E194:E198)</f>
        <v>3</v>
      </c>
      <c r="F193" s="462">
        <f t="shared" si="22"/>
        <v>0</v>
      </c>
      <c r="G193" s="461">
        <f t="shared" si="22"/>
        <v>0</v>
      </c>
      <c r="H193" s="462">
        <f t="shared" si="22"/>
        <v>1</v>
      </c>
      <c r="I193" s="461">
        <f t="shared" si="22"/>
        <v>3</v>
      </c>
      <c r="J193" s="463">
        <f t="shared" si="22"/>
        <v>0</v>
      </c>
      <c r="K193" s="464">
        <f t="shared" si="22"/>
        <v>7</v>
      </c>
      <c r="L193" s="465">
        <f t="shared" si="22"/>
        <v>14</v>
      </c>
      <c r="M193" s="466">
        <f t="shared" si="22"/>
        <v>25</v>
      </c>
      <c r="N193" s="462">
        <f t="shared" si="22"/>
        <v>3</v>
      </c>
      <c r="O193" s="467">
        <f t="shared" si="22"/>
        <v>11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27</v>
      </c>
      <c r="C194" s="469">
        <f t="shared" si="21"/>
        <v>13</v>
      </c>
      <c r="D194" s="470">
        <f t="shared" si="21"/>
        <v>14</v>
      </c>
      <c r="E194" s="471">
        <v>3</v>
      </c>
      <c r="F194" s="472"/>
      <c r="G194" s="471"/>
      <c r="H194" s="472">
        <v>1</v>
      </c>
      <c r="I194" s="471">
        <v>3</v>
      </c>
      <c r="J194" s="473"/>
      <c r="K194" s="471">
        <v>7</v>
      </c>
      <c r="L194" s="474">
        <v>13</v>
      </c>
      <c r="M194" s="475">
        <v>24</v>
      </c>
      <c r="N194" s="472">
        <v>3</v>
      </c>
      <c r="O194" s="476">
        <v>10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1</v>
      </c>
      <c r="C195" s="478">
        <f t="shared" si="21"/>
        <v>0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/>
      <c r="L195" s="483">
        <v>1</v>
      </c>
      <c r="M195" s="484">
        <v>1</v>
      </c>
      <c r="N195" s="481"/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17324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",[6]NOMBRE!B2," - ","( ",[6]NOMBRE!C2,[6]NOMBRE!D2,[6]NOMBRE!E2,[6]NOMBRE!F2,[6]NOMBRE!G2," )")</f>
        <v>COMUNA: RECOLETA - ( 10127 )</v>
      </c>
    </row>
    <row r="3" spans="1:104" x14ac:dyDescent="0.2">
      <c r="A3" s="1" t="str">
        <f>CONCATENATE("ESTABLECIMIENTO/ESTRATEGIA: ",[6]NOMBRE!B3," - ","( ",[6]NOMBRE!C3,[6]NOMBRE!D3,[6]NOMBRE!E3,[6]NOMBRE!F3,[6]NOMBRE!G3,[6]NOMBRE!H3,"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",[6]NOMBRE!B6," - ","( ",[6]NOMBRE!C6,[6]NOMBRE!D6," )")</f>
        <v>MES: JUNIO - ( 06 )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",[6]NOMBRE!B7)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6850</v>
      </c>
      <c r="C19" s="76">
        <f t="shared" ref="C19:D22" si="1">SUM(E19+G19+I19+K19+M19+O19+Q19+S19+U19+W19+Y19+AA19+AC19+AE19+AG19+AI19+AK19)</f>
        <v>3013</v>
      </c>
      <c r="D19" s="77">
        <f t="shared" si="1"/>
        <v>3837</v>
      </c>
      <c r="E19" s="78">
        <v>548</v>
      </c>
      <c r="F19" s="79">
        <v>522</v>
      </c>
      <c r="G19" s="78">
        <v>300</v>
      </c>
      <c r="H19" s="79">
        <v>298</v>
      </c>
      <c r="I19" s="78">
        <v>206</v>
      </c>
      <c r="J19" s="80">
        <v>210</v>
      </c>
      <c r="K19" s="78">
        <v>218</v>
      </c>
      <c r="L19" s="80">
        <v>269</v>
      </c>
      <c r="M19" s="78">
        <v>245</v>
      </c>
      <c r="N19" s="80">
        <v>283</v>
      </c>
      <c r="O19" s="81">
        <v>208</v>
      </c>
      <c r="P19" s="80">
        <v>263</v>
      </c>
      <c r="Q19" s="81">
        <v>165</v>
      </c>
      <c r="R19" s="80">
        <v>222</v>
      </c>
      <c r="S19" s="81">
        <v>137</v>
      </c>
      <c r="T19" s="80">
        <v>211</v>
      </c>
      <c r="U19" s="81">
        <v>137</v>
      </c>
      <c r="V19" s="80">
        <v>184</v>
      </c>
      <c r="W19" s="81">
        <v>151</v>
      </c>
      <c r="X19" s="80">
        <v>211</v>
      </c>
      <c r="Y19" s="81">
        <v>158</v>
      </c>
      <c r="Z19" s="80">
        <v>248</v>
      </c>
      <c r="AA19" s="81">
        <v>124</v>
      </c>
      <c r="AB19" s="80">
        <v>209</v>
      </c>
      <c r="AC19" s="81">
        <v>89</v>
      </c>
      <c r="AD19" s="80">
        <v>152</v>
      </c>
      <c r="AE19" s="81">
        <v>105</v>
      </c>
      <c r="AF19" s="80">
        <v>141</v>
      </c>
      <c r="AG19" s="81">
        <v>91</v>
      </c>
      <c r="AH19" s="80">
        <v>134</v>
      </c>
      <c r="AI19" s="81">
        <v>60</v>
      </c>
      <c r="AJ19" s="80">
        <v>123</v>
      </c>
      <c r="AK19" s="81">
        <v>71</v>
      </c>
      <c r="AL19" s="80">
        <v>157</v>
      </c>
      <c r="AM19" s="82">
        <v>6409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0</v>
      </c>
      <c r="C20" s="76">
        <f t="shared" si="1"/>
        <v>0</v>
      </c>
      <c r="D20" s="84">
        <f t="shared" si="1"/>
        <v>0</v>
      </c>
      <c r="E20" s="45">
        <v>0</v>
      </c>
      <c r="F20" s="85">
        <v>0</v>
      </c>
      <c r="G20" s="45">
        <v>0</v>
      </c>
      <c r="H20" s="85">
        <v>0</v>
      </c>
      <c r="I20" s="45">
        <v>0</v>
      </c>
      <c r="J20" s="46">
        <v>0</v>
      </c>
      <c r="K20" s="45">
        <v>0</v>
      </c>
      <c r="L20" s="46">
        <v>0</v>
      </c>
      <c r="M20" s="45">
        <v>0</v>
      </c>
      <c r="N20" s="46">
        <v>0</v>
      </c>
      <c r="O20" s="86">
        <v>0</v>
      </c>
      <c r="P20" s="46">
        <v>0</v>
      </c>
      <c r="Q20" s="86">
        <v>0</v>
      </c>
      <c r="R20" s="46">
        <v>0</v>
      </c>
      <c r="S20" s="86">
        <v>0</v>
      </c>
      <c r="T20" s="46">
        <v>0</v>
      </c>
      <c r="U20" s="86">
        <v>0</v>
      </c>
      <c r="V20" s="46">
        <v>0</v>
      </c>
      <c r="W20" s="86">
        <v>0</v>
      </c>
      <c r="X20" s="46">
        <v>0</v>
      </c>
      <c r="Y20" s="86">
        <v>0</v>
      </c>
      <c r="Z20" s="46">
        <v>0</v>
      </c>
      <c r="AA20" s="86">
        <v>0</v>
      </c>
      <c r="AB20" s="46">
        <v>0</v>
      </c>
      <c r="AC20" s="86">
        <v>0</v>
      </c>
      <c r="AD20" s="46">
        <v>0</v>
      </c>
      <c r="AE20" s="86">
        <v>0</v>
      </c>
      <c r="AF20" s="46">
        <v>0</v>
      </c>
      <c r="AG20" s="86">
        <v>0</v>
      </c>
      <c r="AH20" s="46">
        <v>0</v>
      </c>
      <c r="AI20" s="86">
        <v>0</v>
      </c>
      <c r="AJ20" s="46">
        <v>0</v>
      </c>
      <c r="AK20" s="86">
        <v>0</v>
      </c>
      <c r="AL20" s="46">
        <v>0</v>
      </c>
      <c r="AM20" s="87">
        <v>0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71</v>
      </c>
      <c r="C22" s="90">
        <f t="shared" si="1"/>
        <v>39</v>
      </c>
      <c r="D22" s="56">
        <f t="shared" si="1"/>
        <v>32</v>
      </c>
      <c r="E22" s="57">
        <v>32</v>
      </c>
      <c r="F22" s="58">
        <v>15</v>
      </c>
      <c r="G22" s="57">
        <v>1</v>
      </c>
      <c r="H22" s="58"/>
      <c r="I22" s="57"/>
      <c r="J22" s="59"/>
      <c r="K22" s="57"/>
      <c r="L22" s="59"/>
      <c r="M22" s="57"/>
      <c r="N22" s="59"/>
      <c r="O22" s="91"/>
      <c r="P22" s="59">
        <v>1</v>
      </c>
      <c r="Q22" s="91"/>
      <c r="R22" s="59"/>
      <c r="S22" s="91"/>
      <c r="T22" s="59"/>
      <c r="U22" s="91"/>
      <c r="V22" s="59">
        <v>1</v>
      </c>
      <c r="W22" s="91">
        <v>1</v>
      </c>
      <c r="X22" s="59">
        <v>1</v>
      </c>
      <c r="Y22" s="91">
        <v>1</v>
      </c>
      <c r="Z22" s="59">
        <v>2</v>
      </c>
      <c r="AA22" s="91"/>
      <c r="AB22" s="59"/>
      <c r="AC22" s="91"/>
      <c r="AD22" s="59"/>
      <c r="AE22" s="91">
        <v>1</v>
      </c>
      <c r="AF22" s="59">
        <v>1</v>
      </c>
      <c r="AG22" s="91">
        <v>1</v>
      </c>
      <c r="AH22" s="59">
        <v>6</v>
      </c>
      <c r="AI22" s="91">
        <v>2</v>
      </c>
      <c r="AJ22" s="59">
        <v>2</v>
      </c>
      <c r="AK22" s="91"/>
      <c r="AL22" s="59">
        <v>3</v>
      </c>
      <c r="AM22" s="92"/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2</v>
      </c>
      <c r="C57" s="120">
        <f t="shared" ref="C57:D62" si="9">SUM(E57+G57+I57+K57+M57+O57+Q57+S57+U57+W57+Y57+AA57+AC57+AE57+AG57+AI57+AK57)</f>
        <v>0</v>
      </c>
      <c r="D57" s="31">
        <f t="shared" si="9"/>
        <v>2</v>
      </c>
      <c r="E57" s="32">
        <v>0</v>
      </c>
      <c r="F57" s="33">
        <v>1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1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0</v>
      </c>
      <c r="AG57" s="32">
        <v>0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84</v>
      </c>
      <c r="C58" s="125">
        <f t="shared" si="9"/>
        <v>40</v>
      </c>
      <c r="D58" s="84">
        <f t="shared" si="9"/>
        <v>44</v>
      </c>
      <c r="E58" s="45">
        <v>11</v>
      </c>
      <c r="F58" s="85">
        <v>17</v>
      </c>
      <c r="G58" s="45">
        <v>0</v>
      </c>
      <c r="H58" s="46">
        <v>0</v>
      </c>
      <c r="I58" s="45">
        <v>0</v>
      </c>
      <c r="J58" s="46">
        <v>0</v>
      </c>
      <c r="K58" s="45">
        <v>2</v>
      </c>
      <c r="L58" s="46">
        <v>1</v>
      </c>
      <c r="M58" s="45">
        <v>1</v>
      </c>
      <c r="N58" s="46">
        <v>2</v>
      </c>
      <c r="O58" s="45">
        <v>2</v>
      </c>
      <c r="P58" s="46">
        <v>1</v>
      </c>
      <c r="Q58" s="45">
        <v>0</v>
      </c>
      <c r="R58" s="46">
        <v>1</v>
      </c>
      <c r="S58" s="45">
        <v>0</v>
      </c>
      <c r="T58" s="46">
        <v>0</v>
      </c>
      <c r="U58" s="45">
        <v>4</v>
      </c>
      <c r="V58" s="50">
        <v>1</v>
      </c>
      <c r="W58" s="45">
        <v>3</v>
      </c>
      <c r="X58" s="46">
        <v>2</v>
      </c>
      <c r="Y58" s="45">
        <v>4</v>
      </c>
      <c r="Z58" s="46">
        <v>3</v>
      </c>
      <c r="AA58" s="45">
        <v>2</v>
      </c>
      <c r="AB58" s="46">
        <v>2</v>
      </c>
      <c r="AC58" s="45">
        <v>2</v>
      </c>
      <c r="AD58" s="46">
        <v>0</v>
      </c>
      <c r="AE58" s="45">
        <v>5</v>
      </c>
      <c r="AF58" s="46">
        <v>4</v>
      </c>
      <c r="AG58" s="45">
        <v>0</v>
      </c>
      <c r="AH58" s="46">
        <v>2</v>
      </c>
      <c r="AI58" s="45">
        <v>1</v>
      </c>
      <c r="AJ58" s="46">
        <v>4</v>
      </c>
      <c r="AK58" s="86">
        <v>3</v>
      </c>
      <c r="AL58" s="46">
        <v>4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861</v>
      </c>
      <c r="C59" s="125">
        <f t="shared" si="9"/>
        <v>492</v>
      </c>
      <c r="D59" s="84">
        <f t="shared" si="9"/>
        <v>369</v>
      </c>
      <c r="E59" s="45">
        <v>58</v>
      </c>
      <c r="F59" s="85">
        <v>44</v>
      </c>
      <c r="G59" s="45">
        <v>10</v>
      </c>
      <c r="H59" s="46">
        <v>3</v>
      </c>
      <c r="I59" s="45">
        <v>3</v>
      </c>
      <c r="J59" s="46">
        <v>4</v>
      </c>
      <c r="K59" s="45">
        <v>45</v>
      </c>
      <c r="L59" s="46">
        <v>23</v>
      </c>
      <c r="M59" s="45">
        <v>58</v>
      </c>
      <c r="N59" s="46">
        <v>36</v>
      </c>
      <c r="O59" s="45">
        <v>47</v>
      </c>
      <c r="P59" s="46">
        <v>24</v>
      </c>
      <c r="Q59" s="45">
        <v>54</v>
      </c>
      <c r="R59" s="46">
        <v>32</v>
      </c>
      <c r="S59" s="45">
        <v>37</v>
      </c>
      <c r="T59" s="46">
        <v>22</v>
      </c>
      <c r="U59" s="45">
        <v>30</v>
      </c>
      <c r="V59" s="50">
        <v>23</v>
      </c>
      <c r="W59" s="45">
        <v>22</v>
      </c>
      <c r="X59" s="46">
        <v>25</v>
      </c>
      <c r="Y59" s="45">
        <v>36</v>
      </c>
      <c r="Z59" s="46">
        <v>19</v>
      </c>
      <c r="AA59" s="45">
        <v>23</v>
      </c>
      <c r="AB59" s="46">
        <v>19</v>
      </c>
      <c r="AC59" s="45">
        <v>10</v>
      </c>
      <c r="AD59" s="46">
        <v>16</v>
      </c>
      <c r="AE59" s="45">
        <v>16</v>
      </c>
      <c r="AF59" s="46">
        <v>15</v>
      </c>
      <c r="AG59" s="45">
        <v>18</v>
      </c>
      <c r="AH59" s="46">
        <v>17</v>
      </c>
      <c r="AI59" s="45">
        <v>8</v>
      </c>
      <c r="AJ59" s="46">
        <v>16</v>
      </c>
      <c r="AK59" s="86">
        <v>17</v>
      </c>
      <c r="AL59" s="46">
        <v>31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1229</v>
      </c>
      <c r="C60" s="125">
        <f t="shared" si="9"/>
        <v>523</v>
      </c>
      <c r="D60" s="84">
        <f t="shared" si="9"/>
        <v>706</v>
      </c>
      <c r="E60" s="45">
        <v>98</v>
      </c>
      <c r="F60" s="85">
        <v>83</v>
      </c>
      <c r="G60" s="45">
        <v>53</v>
      </c>
      <c r="H60" s="46">
        <v>37</v>
      </c>
      <c r="I60" s="45">
        <v>28</v>
      </c>
      <c r="J60" s="46">
        <v>31</v>
      </c>
      <c r="K60" s="45">
        <v>38</v>
      </c>
      <c r="L60" s="46">
        <v>36</v>
      </c>
      <c r="M60" s="45">
        <v>28</v>
      </c>
      <c r="N60" s="46">
        <v>37</v>
      </c>
      <c r="O60" s="45">
        <v>27</v>
      </c>
      <c r="P60" s="46">
        <v>32</v>
      </c>
      <c r="Q60" s="45">
        <v>18</v>
      </c>
      <c r="R60" s="46">
        <v>32</v>
      </c>
      <c r="S60" s="45">
        <v>11</v>
      </c>
      <c r="T60" s="46">
        <v>24</v>
      </c>
      <c r="U60" s="45">
        <v>17</v>
      </c>
      <c r="V60" s="50">
        <v>33</v>
      </c>
      <c r="W60" s="45">
        <v>33</v>
      </c>
      <c r="X60" s="46">
        <v>43</v>
      </c>
      <c r="Y60" s="45">
        <v>30</v>
      </c>
      <c r="Z60" s="46">
        <v>61</v>
      </c>
      <c r="AA60" s="45">
        <v>28</v>
      </c>
      <c r="AB60" s="46">
        <v>43</v>
      </c>
      <c r="AC60" s="45">
        <v>24</v>
      </c>
      <c r="AD60" s="46">
        <v>37</v>
      </c>
      <c r="AE60" s="45">
        <v>25</v>
      </c>
      <c r="AF60" s="46">
        <v>43</v>
      </c>
      <c r="AG60" s="45">
        <v>31</v>
      </c>
      <c r="AH60" s="46">
        <v>43</v>
      </c>
      <c r="AI60" s="45">
        <v>13</v>
      </c>
      <c r="AJ60" s="46">
        <v>36</v>
      </c>
      <c r="AK60" s="86">
        <v>21</v>
      </c>
      <c r="AL60" s="46">
        <v>55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4639</v>
      </c>
      <c r="C61" s="130">
        <f t="shared" si="9"/>
        <v>1935</v>
      </c>
      <c r="D61" s="131">
        <f t="shared" si="9"/>
        <v>2704</v>
      </c>
      <c r="E61" s="132">
        <v>380</v>
      </c>
      <c r="F61" s="133">
        <v>377</v>
      </c>
      <c r="G61" s="132">
        <v>237</v>
      </c>
      <c r="H61" s="134">
        <v>257</v>
      </c>
      <c r="I61" s="132">
        <v>175</v>
      </c>
      <c r="J61" s="134">
        <v>174</v>
      </c>
      <c r="K61" s="132">
        <v>133</v>
      </c>
      <c r="L61" s="134">
        <v>209</v>
      </c>
      <c r="M61" s="132">
        <v>152</v>
      </c>
      <c r="N61" s="134">
        <v>206</v>
      </c>
      <c r="O61" s="132">
        <v>127</v>
      </c>
      <c r="P61" s="134">
        <v>204</v>
      </c>
      <c r="Q61" s="132">
        <v>89</v>
      </c>
      <c r="R61" s="134">
        <v>156</v>
      </c>
      <c r="S61" s="132">
        <v>87</v>
      </c>
      <c r="T61" s="134">
        <v>165</v>
      </c>
      <c r="U61" s="132">
        <v>84</v>
      </c>
      <c r="V61" s="135">
        <v>127</v>
      </c>
      <c r="W61" s="132">
        <v>93</v>
      </c>
      <c r="X61" s="134">
        <v>140</v>
      </c>
      <c r="Y61" s="132">
        <v>86</v>
      </c>
      <c r="Z61" s="134">
        <v>165</v>
      </c>
      <c r="AA61" s="132">
        <v>71</v>
      </c>
      <c r="AB61" s="134">
        <v>145</v>
      </c>
      <c r="AC61" s="132">
        <v>53</v>
      </c>
      <c r="AD61" s="134">
        <v>97</v>
      </c>
      <c r="AE61" s="132">
        <v>59</v>
      </c>
      <c r="AF61" s="134">
        <v>79</v>
      </c>
      <c r="AG61" s="132">
        <v>42</v>
      </c>
      <c r="AH61" s="134">
        <v>70</v>
      </c>
      <c r="AI61" s="132">
        <v>38</v>
      </c>
      <c r="AJ61" s="134">
        <v>67</v>
      </c>
      <c r="AK61" s="136">
        <v>29</v>
      </c>
      <c r="AL61" s="134">
        <v>66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35</v>
      </c>
      <c r="C62" s="141">
        <f t="shared" si="9"/>
        <v>23</v>
      </c>
      <c r="D62" s="56">
        <f t="shared" si="9"/>
        <v>12</v>
      </c>
      <c r="E62" s="57">
        <v>1</v>
      </c>
      <c r="F62" s="58">
        <v>0</v>
      </c>
      <c r="G62" s="57">
        <v>0</v>
      </c>
      <c r="H62" s="59">
        <v>1</v>
      </c>
      <c r="I62" s="57">
        <v>0</v>
      </c>
      <c r="J62" s="59">
        <v>1</v>
      </c>
      <c r="K62" s="57">
        <v>0</v>
      </c>
      <c r="L62" s="59">
        <v>0</v>
      </c>
      <c r="M62" s="57">
        <v>6</v>
      </c>
      <c r="N62" s="59">
        <v>2</v>
      </c>
      <c r="O62" s="57">
        <v>5</v>
      </c>
      <c r="P62" s="59">
        <v>2</v>
      </c>
      <c r="Q62" s="57">
        <v>4</v>
      </c>
      <c r="R62" s="59">
        <v>0</v>
      </c>
      <c r="S62" s="57">
        <v>2</v>
      </c>
      <c r="T62" s="59">
        <v>0</v>
      </c>
      <c r="U62" s="57">
        <v>2</v>
      </c>
      <c r="V62" s="61">
        <v>0</v>
      </c>
      <c r="W62" s="57">
        <v>0</v>
      </c>
      <c r="X62" s="59">
        <v>1</v>
      </c>
      <c r="Y62" s="57">
        <v>2</v>
      </c>
      <c r="Z62" s="59">
        <v>0</v>
      </c>
      <c r="AA62" s="57">
        <v>0</v>
      </c>
      <c r="AB62" s="59">
        <v>0</v>
      </c>
      <c r="AC62" s="57">
        <v>0</v>
      </c>
      <c r="AD62" s="59">
        <v>2</v>
      </c>
      <c r="AE62" s="57">
        <v>0</v>
      </c>
      <c r="AF62" s="59">
        <v>0</v>
      </c>
      <c r="AG62" s="57">
        <v>0</v>
      </c>
      <c r="AH62" s="59">
        <v>2</v>
      </c>
      <c r="AI62" s="57">
        <v>0</v>
      </c>
      <c r="AJ62" s="59">
        <v>0</v>
      </c>
      <c r="AK62" s="91">
        <v>1</v>
      </c>
      <c r="AL62" s="59">
        <v>1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6850</v>
      </c>
      <c r="C63" s="145">
        <f t="shared" si="10"/>
        <v>3013</v>
      </c>
      <c r="D63" s="146">
        <f t="shared" si="10"/>
        <v>3837</v>
      </c>
      <c r="E63" s="147">
        <f t="shared" si="10"/>
        <v>548</v>
      </c>
      <c r="F63" s="148">
        <f t="shared" si="10"/>
        <v>522</v>
      </c>
      <c r="G63" s="147">
        <f t="shared" si="10"/>
        <v>300</v>
      </c>
      <c r="H63" s="149">
        <f t="shared" si="10"/>
        <v>298</v>
      </c>
      <c r="I63" s="147">
        <f t="shared" si="10"/>
        <v>206</v>
      </c>
      <c r="J63" s="149">
        <f t="shared" si="10"/>
        <v>210</v>
      </c>
      <c r="K63" s="147">
        <f t="shared" si="10"/>
        <v>218</v>
      </c>
      <c r="L63" s="149">
        <f t="shared" si="10"/>
        <v>269</v>
      </c>
      <c r="M63" s="147">
        <f t="shared" si="10"/>
        <v>245</v>
      </c>
      <c r="N63" s="149">
        <f t="shared" si="10"/>
        <v>283</v>
      </c>
      <c r="O63" s="147">
        <f t="shared" si="10"/>
        <v>208</v>
      </c>
      <c r="P63" s="149">
        <f t="shared" si="10"/>
        <v>263</v>
      </c>
      <c r="Q63" s="147">
        <f t="shared" si="10"/>
        <v>165</v>
      </c>
      <c r="R63" s="149">
        <f t="shared" si="10"/>
        <v>222</v>
      </c>
      <c r="S63" s="147">
        <f t="shared" si="10"/>
        <v>137</v>
      </c>
      <c r="T63" s="149">
        <f t="shared" si="10"/>
        <v>211</v>
      </c>
      <c r="U63" s="150">
        <f t="shared" si="10"/>
        <v>137</v>
      </c>
      <c r="V63" s="151">
        <f t="shared" si="10"/>
        <v>184</v>
      </c>
      <c r="W63" s="147">
        <f t="shared" si="10"/>
        <v>151</v>
      </c>
      <c r="X63" s="149">
        <f t="shared" si="10"/>
        <v>211</v>
      </c>
      <c r="Y63" s="147">
        <f t="shared" si="10"/>
        <v>158</v>
      </c>
      <c r="Z63" s="149">
        <f t="shared" si="10"/>
        <v>248</v>
      </c>
      <c r="AA63" s="147">
        <f t="shared" si="10"/>
        <v>124</v>
      </c>
      <c r="AB63" s="149">
        <f t="shared" si="10"/>
        <v>209</v>
      </c>
      <c r="AC63" s="147">
        <f t="shared" si="10"/>
        <v>89</v>
      </c>
      <c r="AD63" s="149">
        <f t="shared" si="10"/>
        <v>152</v>
      </c>
      <c r="AE63" s="147">
        <f t="shared" si="10"/>
        <v>105</v>
      </c>
      <c r="AF63" s="149">
        <f t="shared" si="10"/>
        <v>141</v>
      </c>
      <c r="AG63" s="147">
        <f t="shared" si="10"/>
        <v>91</v>
      </c>
      <c r="AH63" s="149">
        <f t="shared" si="10"/>
        <v>134</v>
      </c>
      <c r="AI63" s="147">
        <f t="shared" si="10"/>
        <v>60</v>
      </c>
      <c r="AJ63" s="149">
        <f t="shared" si="10"/>
        <v>123</v>
      </c>
      <c r="AK63" s="152">
        <f t="shared" si="10"/>
        <v>71</v>
      </c>
      <c r="AL63" s="149">
        <f t="shared" si="10"/>
        <v>157</v>
      </c>
      <c r="AM63" s="153">
        <f>SUM(AM57:AM61)</f>
        <v>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3356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1301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60</v>
      </c>
      <c r="D113" s="101">
        <f>SUM(F113+H113+J113+L113+N113+P113+R113+T113+V113)</f>
        <v>26</v>
      </c>
      <c r="E113" s="31">
        <f>SUM(G113+I113+K113+M113+O113+Q113+S113+U113+W113)</f>
        <v>34</v>
      </c>
      <c r="F113" s="181">
        <v>2</v>
      </c>
      <c r="G113" s="283"/>
      <c r="H113" s="180">
        <v>2</v>
      </c>
      <c r="I113" s="183">
        <v>3</v>
      </c>
      <c r="J113" s="181">
        <v>3</v>
      </c>
      <c r="K113" s="283">
        <v>8</v>
      </c>
      <c r="L113" s="180">
        <v>9</v>
      </c>
      <c r="M113" s="183">
        <v>5</v>
      </c>
      <c r="N113" s="181">
        <v>7</v>
      </c>
      <c r="O113" s="283">
        <v>10</v>
      </c>
      <c r="P113" s="180">
        <v>2</v>
      </c>
      <c r="Q113" s="183">
        <v>8</v>
      </c>
      <c r="R113" s="181">
        <v>0</v>
      </c>
      <c r="S113" s="283">
        <v>0</v>
      </c>
      <c r="T113" s="180">
        <v>1</v>
      </c>
      <c r="U113" s="183">
        <v>0</v>
      </c>
      <c r="V113" s="181">
        <v>0</v>
      </c>
      <c r="W113" s="284">
        <v>0</v>
      </c>
      <c r="X113" s="182">
        <v>0</v>
      </c>
      <c r="Y113" s="285">
        <v>56</v>
      </c>
      <c r="Z113" s="180">
        <v>4</v>
      </c>
      <c r="AA113" s="286"/>
      <c r="AB113" s="287"/>
      <c r="AC113" s="284">
        <v>26</v>
      </c>
      <c r="AD113" s="288">
        <v>34</v>
      </c>
      <c r="AE113" s="285">
        <v>0</v>
      </c>
      <c r="AF113" s="184">
        <v>0</v>
      </c>
      <c r="AG113" s="184">
        <v>57</v>
      </c>
      <c r="AH113" s="184">
        <v>0</v>
      </c>
      <c r="AI113" s="184">
        <v>3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384</v>
      </c>
      <c r="D114" s="290">
        <f>SUM(F114+H114+J114+L114+N114+P114+R114+T114+V114)</f>
        <v>271</v>
      </c>
      <c r="E114" s="291">
        <f>SUM(G114+I114+K114+M114+O114+Q114+S114+U114+W114)</f>
        <v>113</v>
      </c>
      <c r="F114" s="292">
        <v>2</v>
      </c>
      <c r="G114" s="293">
        <v>2</v>
      </c>
      <c r="H114" s="294">
        <v>27</v>
      </c>
      <c r="I114" s="295">
        <v>18</v>
      </c>
      <c r="J114" s="292">
        <v>69</v>
      </c>
      <c r="K114" s="293">
        <v>24</v>
      </c>
      <c r="L114" s="294">
        <v>80</v>
      </c>
      <c r="M114" s="295">
        <v>34</v>
      </c>
      <c r="N114" s="292">
        <v>47</v>
      </c>
      <c r="O114" s="293">
        <v>21</v>
      </c>
      <c r="P114" s="294">
        <v>26</v>
      </c>
      <c r="Q114" s="295">
        <v>8</v>
      </c>
      <c r="R114" s="292">
        <v>10</v>
      </c>
      <c r="S114" s="293">
        <v>6</v>
      </c>
      <c r="T114" s="294">
        <v>8</v>
      </c>
      <c r="U114" s="295">
        <v>0</v>
      </c>
      <c r="V114" s="292">
        <v>2</v>
      </c>
      <c r="W114" s="296">
        <v>0</v>
      </c>
      <c r="X114" s="297">
        <v>0</v>
      </c>
      <c r="Y114" s="298"/>
      <c r="Z114" s="299"/>
      <c r="AA114" s="300">
        <v>145</v>
      </c>
      <c r="AB114" s="300">
        <v>239</v>
      </c>
      <c r="AC114" s="297">
        <v>271</v>
      </c>
      <c r="AD114" s="301">
        <v>113</v>
      </c>
      <c r="AE114" s="302">
        <v>7</v>
      </c>
      <c r="AF114" s="303">
        <v>0</v>
      </c>
      <c r="AG114" s="303">
        <v>246</v>
      </c>
      <c r="AH114" s="303">
        <v>1</v>
      </c>
      <c r="AI114" s="303">
        <v>110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1</v>
      </c>
      <c r="D118" s="309"/>
      <c r="E118" s="309"/>
      <c r="F118" s="38"/>
      <c r="G118" s="38"/>
      <c r="H118" s="38"/>
      <c r="I118" s="38"/>
      <c r="J118" s="38">
        <v>1</v>
      </c>
      <c r="K118" s="38"/>
      <c r="L118" s="309"/>
      <c r="M118" s="310"/>
      <c r="N118" s="311"/>
      <c r="O118" s="33">
        <v>1</v>
      </c>
      <c r="P118" s="103">
        <v>1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141</v>
      </c>
      <c r="D149" s="47">
        <v>141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26</v>
      </c>
      <c r="C193" s="459">
        <f t="shared" ref="C193:D198" si="21">+E193+G193+I193+K193</f>
        <v>18</v>
      </c>
      <c r="D193" s="460">
        <f t="shared" si="21"/>
        <v>8</v>
      </c>
      <c r="E193" s="461">
        <f t="shared" ref="E193:O193" si="22">SUM(E194:E198)</f>
        <v>0</v>
      </c>
      <c r="F193" s="462">
        <f t="shared" si="22"/>
        <v>0</v>
      </c>
      <c r="G193" s="461">
        <f t="shared" si="22"/>
        <v>1</v>
      </c>
      <c r="H193" s="462">
        <f t="shared" si="22"/>
        <v>0</v>
      </c>
      <c r="I193" s="461">
        <f t="shared" si="22"/>
        <v>0</v>
      </c>
      <c r="J193" s="463">
        <f t="shared" si="22"/>
        <v>0</v>
      </c>
      <c r="K193" s="464">
        <f t="shared" si="22"/>
        <v>17</v>
      </c>
      <c r="L193" s="465">
        <f t="shared" si="22"/>
        <v>8</v>
      </c>
      <c r="M193" s="466">
        <f t="shared" si="22"/>
        <v>24</v>
      </c>
      <c r="N193" s="462">
        <f t="shared" si="22"/>
        <v>2</v>
      </c>
      <c r="O193" s="467">
        <f t="shared" si="22"/>
        <v>11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26</v>
      </c>
      <c r="C194" s="469">
        <f t="shared" si="21"/>
        <v>18</v>
      </c>
      <c r="D194" s="470">
        <f t="shared" si="21"/>
        <v>8</v>
      </c>
      <c r="E194" s="471"/>
      <c r="F194" s="472"/>
      <c r="G194" s="471">
        <v>1</v>
      </c>
      <c r="H194" s="472"/>
      <c r="I194" s="471"/>
      <c r="J194" s="473"/>
      <c r="K194" s="471">
        <v>17</v>
      </c>
      <c r="L194" s="474">
        <v>8</v>
      </c>
      <c r="M194" s="475">
        <v>24</v>
      </c>
      <c r="N194" s="472">
        <v>2</v>
      </c>
      <c r="O194" s="476">
        <v>11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0</v>
      </c>
      <c r="C195" s="478">
        <f t="shared" si="21"/>
        <v>0</v>
      </c>
      <c r="D195" s="479">
        <f t="shared" si="21"/>
        <v>0</v>
      </c>
      <c r="E195" s="480"/>
      <c r="F195" s="481"/>
      <c r="G195" s="480"/>
      <c r="H195" s="481"/>
      <c r="I195" s="480"/>
      <c r="J195" s="482"/>
      <c r="K195" s="480"/>
      <c r="L195" s="483"/>
      <c r="M195" s="484"/>
      <c r="N195" s="481"/>
      <c r="O195" s="485"/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19066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topLeftCell="A43" workbookViewId="0">
      <selection activeCell="E194" sqref="E194:O198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",[7]NOMBRE!B2," - ","( ",[7]NOMBRE!C2,[7]NOMBRE!D2,[7]NOMBRE!E2,[7]NOMBRE!F2,[7]NOMBRE!G2," )")</f>
        <v>COMUNA:  - (  )</v>
      </c>
    </row>
    <row r="3" spans="1:104" x14ac:dyDescent="0.2">
      <c r="A3" s="1" t="str">
        <f>CONCATENATE("ESTABLECIMIENTO/ESTRATEGIA: ",[7]NOMBRE!B3," - ","( ",[7]NOMBRE!C3,[7]NOMBRE!D3,[7]NOMBRE!E3,[7]NOMBRE!F3,[7]NOMBRE!G3,[7]NOMBRE!H3," )")</f>
        <v>ESTABLECIMIENTO/ESTRATEGIA:  - ( 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",[7]NOMBRE!B6," - ","( ",[7]NOMBRE!C6,[7]NOMBRE!D6," )")</f>
        <v>MES:  - ( 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",[7]NOMBRE!B7)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>
        <f>'01'!E12+'02'!E12+'03'!E12+'04'!E12+'05'!E12+'06'!E12</f>
        <v>0</v>
      </c>
      <c r="F12" s="32">
        <f>'01'!F12+'02'!F12+'03'!F12+'04'!F12+'05'!F12+'06'!F12</f>
        <v>0</v>
      </c>
      <c r="G12" s="32">
        <f>'01'!G12+'02'!G12+'03'!G12+'04'!G12+'05'!G12+'06'!G12</f>
        <v>0</v>
      </c>
      <c r="H12" s="32">
        <f>'01'!H12+'02'!H12+'03'!H12+'04'!H12+'05'!H12+'06'!H12</f>
        <v>0</v>
      </c>
      <c r="I12" s="32">
        <f>'01'!I12+'02'!I12+'03'!I12+'04'!I12+'05'!I12+'06'!I12</f>
        <v>0</v>
      </c>
      <c r="J12" s="32">
        <f>'01'!J12+'02'!J12+'03'!J12+'04'!J12+'05'!J12+'06'!J12</f>
        <v>0</v>
      </c>
      <c r="K12" s="32">
        <f>'01'!K12+'02'!K12+'03'!K12+'04'!K12+'05'!K12+'06'!K12</f>
        <v>0</v>
      </c>
      <c r="L12" s="32">
        <f>'01'!L12+'02'!L12+'03'!L12+'04'!L12+'05'!L12+'06'!L12</f>
        <v>0</v>
      </c>
      <c r="M12" s="32">
        <f>'01'!M12+'02'!M12+'03'!M12+'04'!M12+'05'!M12+'06'!M12</f>
        <v>0</v>
      </c>
      <c r="N12" s="32">
        <f>'01'!N12+'02'!N12+'03'!N12+'04'!N12+'05'!N12+'06'!N12</f>
        <v>0</v>
      </c>
      <c r="O12" s="32">
        <f>'01'!O12+'02'!O12+'03'!O12+'04'!O12+'05'!O12+'06'!O12</f>
        <v>0</v>
      </c>
      <c r="P12" s="32">
        <f>'01'!P12+'02'!P12+'03'!P12+'04'!P12+'05'!P12+'06'!P12</f>
        <v>0</v>
      </c>
      <c r="Q12" s="32">
        <f>'01'!Q12+'02'!Q12+'03'!Q12+'04'!Q12+'05'!Q12+'06'!Q12</f>
        <v>0</v>
      </c>
      <c r="R12" s="32">
        <f>'01'!R12+'02'!R12+'03'!R12+'04'!R12+'05'!R12+'06'!R12</f>
        <v>0</v>
      </c>
      <c r="S12" s="32">
        <f>'01'!S12+'02'!S12+'03'!S12+'04'!S12+'05'!S12+'06'!S12</f>
        <v>0</v>
      </c>
      <c r="T12" s="32">
        <f>'01'!T12+'02'!T12+'03'!T12+'04'!T12+'05'!T12+'06'!T12</f>
        <v>0</v>
      </c>
      <c r="U12" s="32">
        <f>'01'!U12+'02'!U12+'03'!U12+'04'!U12+'05'!U12+'06'!U12</f>
        <v>0</v>
      </c>
      <c r="V12" s="32">
        <f>'01'!V12+'02'!V12+'03'!V12+'04'!V12+'05'!V12+'06'!V12</f>
        <v>0</v>
      </c>
      <c r="W12" s="32">
        <f>'01'!W12+'02'!W12+'03'!W12+'04'!W12+'05'!W12+'06'!W12</f>
        <v>0</v>
      </c>
      <c r="X12" s="32">
        <f>'01'!X12+'02'!X12+'03'!X12+'04'!X12+'05'!X12+'06'!X12</f>
        <v>0</v>
      </c>
      <c r="Y12" s="32">
        <f>'01'!Y12+'02'!Y12+'03'!Y12+'04'!Y12+'05'!Y12+'06'!Y12</f>
        <v>0</v>
      </c>
      <c r="Z12" s="32">
        <f>'01'!Z12+'02'!Z12+'03'!Z12+'04'!Z12+'05'!Z12+'06'!Z12</f>
        <v>0</v>
      </c>
      <c r="AA12" s="32">
        <f>'01'!AA12+'02'!AA12+'03'!AA12+'04'!AA12+'05'!AA12+'06'!AA12</f>
        <v>0</v>
      </c>
      <c r="AB12" s="32">
        <f>'01'!AB12+'02'!AB12+'03'!AB12+'04'!AB12+'05'!AB12+'06'!AB12</f>
        <v>0</v>
      </c>
      <c r="AC12" s="32">
        <f>'01'!AC12+'02'!AC12+'03'!AC12+'04'!AC12+'05'!AC12+'06'!AC12</f>
        <v>0</v>
      </c>
      <c r="AD12" s="32">
        <f>'01'!AD12+'02'!AD12+'03'!AD12+'04'!AD12+'05'!AD12+'06'!AD12</f>
        <v>0</v>
      </c>
      <c r="AE12" s="32">
        <f>'01'!AE12+'02'!AE12+'03'!AE12+'04'!AE12+'05'!AE12+'06'!AE12</f>
        <v>0</v>
      </c>
      <c r="AF12" s="32">
        <f>'01'!AF12+'02'!AF12+'03'!AF12+'04'!AF12+'05'!AF12+'06'!AF12</f>
        <v>0</v>
      </c>
      <c r="AG12" s="32">
        <f>'01'!AG12+'02'!AG12+'03'!AG12+'04'!AG12+'05'!AG12+'06'!AG12</f>
        <v>0</v>
      </c>
      <c r="AH12" s="32">
        <f>'01'!AH12+'02'!AH12+'03'!AH12+'04'!AH12+'05'!AH12+'06'!AH12</f>
        <v>0</v>
      </c>
      <c r="AI12" s="32">
        <f>'01'!AI12+'02'!AI12+'03'!AI12+'04'!AI12+'05'!AI12+'06'!AI12</f>
        <v>0</v>
      </c>
      <c r="AJ12" s="32">
        <f>'01'!AJ12+'02'!AJ12+'03'!AJ12+'04'!AJ12+'05'!AJ12+'06'!AJ12</f>
        <v>0</v>
      </c>
      <c r="AK12" s="32">
        <f>'01'!AK12+'02'!AK12+'03'!AK12+'04'!AK12+'05'!AK12+'06'!AK12</f>
        <v>0</v>
      </c>
      <c r="AL12" s="32">
        <f>'01'!AL12+'02'!AL12+'03'!AL12+'04'!AL12+'05'!AL12+'06'!AL12</f>
        <v>0</v>
      </c>
      <c r="AM12" s="32">
        <f>'01'!AM12+'02'!AM12+'03'!AM12+'04'!AM12+'05'!AM12+'06'!AM12</f>
        <v>0</v>
      </c>
      <c r="AN12" s="32">
        <f>'01'!AN12+'02'!AN12+'03'!AN12+'04'!AN12+'05'!AN12+'06'!AN12</f>
        <v>0</v>
      </c>
      <c r="AO12" s="32">
        <f>'01'!AO12+'02'!AO12+'03'!AO12+'04'!AO12+'05'!AO12+'06'!AO12</f>
        <v>0</v>
      </c>
      <c r="AP12" s="32">
        <f>'01'!AP12+'02'!AP12+'03'!AP12+'04'!AP12+'05'!AP12+'06'!AP12</f>
        <v>0</v>
      </c>
      <c r="AQ12" s="32">
        <f>'01'!AQ12+'02'!AQ12+'03'!AQ12+'04'!AQ12+'05'!AQ12+'06'!AQ12</f>
        <v>0</v>
      </c>
      <c r="AR12" s="32">
        <f>'01'!AR12+'02'!AR12+'03'!AR12+'04'!AR12+'05'!AR12+'06'!AR12</f>
        <v>0</v>
      </c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32">
        <f>'01'!E13+'02'!E13+'03'!E13+'04'!E13+'05'!E13+'06'!E13</f>
        <v>0</v>
      </c>
      <c r="F13" s="32">
        <f>'01'!F13+'02'!F13+'03'!F13+'04'!F13+'05'!F13+'06'!F13</f>
        <v>0</v>
      </c>
      <c r="G13" s="32">
        <f>'01'!G13+'02'!G13+'03'!G13+'04'!G13+'05'!G13+'06'!G13</f>
        <v>0</v>
      </c>
      <c r="H13" s="32">
        <f>'01'!H13+'02'!H13+'03'!H13+'04'!H13+'05'!H13+'06'!H13</f>
        <v>0</v>
      </c>
      <c r="I13" s="32">
        <f>'01'!I13+'02'!I13+'03'!I13+'04'!I13+'05'!I13+'06'!I13</f>
        <v>0</v>
      </c>
      <c r="J13" s="32">
        <f>'01'!J13+'02'!J13+'03'!J13+'04'!J13+'05'!J13+'06'!J13</f>
        <v>0</v>
      </c>
      <c r="K13" s="32">
        <f>'01'!K13+'02'!K13+'03'!K13+'04'!K13+'05'!K13+'06'!K13</f>
        <v>0</v>
      </c>
      <c r="L13" s="32">
        <f>'01'!L13+'02'!L13+'03'!L13+'04'!L13+'05'!L13+'06'!L13</f>
        <v>0</v>
      </c>
      <c r="M13" s="32">
        <f>'01'!M13+'02'!M13+'03'!M13+'04'!M13+'05'!M13+'06'!M13</f>
        <v>0</v>
      </c>
      <c r="N13" s="32">
        <f>'01'!N13+'02'!N13+'03'!N13+'04'!N13+'05'!N13+'06'!N13</f>
        <v>0</v>
      </c>
      <c r="O13" s="32">
        <f>'01'!O13+'02'!O13+'03'!O13+'04'!O13+'05'!O13+'06'!O13</f>
        <v>0</v>
      </c>
      <c r="P13" s="32">
        <f>'01'!P13+'02'!P13+'03'!P13+'04'!P13+'05'!P13+'06'!P13</f>
        <v>0</v>
      </c>
      <c r="Q13" s="32">
        <f>'01'!Q13+'02'!Q13+'03'!Q13+'04'!Q13+'05'!Q13+'06'!Q13</f>
        <v>0</v>
      </c>
      <c r="R13" s="32">
        <f>'01'!R13+'02'!R13+'03'!R13+'04'!R13+'05'!R13+'06'!R13</f>
        <v>0</v>
      </c>
      <c r="S13" s="32">
        <f>'01'!S13+'02'!S13+'03'!S13+'04'!S13+'05'!S13+'06'!S13</f>
        <v>0</v>
      </c>
      <c r="T13" s="32">
        <f>'01'!T13+'02'!T13+'03'!T13+'04'!T13+'05'!T13+'06'!T13</f>
        <v>0</v>
      </c>
      <c r="U13" s="32">
        <f>'01'!U13+'02'!U13+'03'!U13+'04'!U13+'05'!U13+'06'!U13</f>
        <v>0</v>
      </c>
      <c r="V13" s="32">
        <f>'01'!V13+'02'!V13+'03'!V13+'04'!V13+'05'!V13+'06'!V13</f>
        <v>0</v>
      </c>
      <c r="W13" s="32">
        <f>'01'!W13+'02'!W13+'03'!W13+'04'!W13+'05'!W13+'06'!W13</f>
        <v>0</v>
      </c>
      <c r="X13" s="32">
        <f>'01'!X13+'02'!X13+'03'!X13+'04'!X13+'05'!X13+'06'!X13</f>
        <v>0</v>
      </c>
      <c r="Y13" s="32">
        <f>'01'!Y13+'02'!Y13+'03'!Y13+'04'!Y13+'05'!Y13+'06'!Y13</f>
        <v>0</v>
      </c>
      <c r="Z13" s="32">
        <f>'01'!Z13+'02'!Z13+'03'!Z13+'04'!Z13+'05'!Z13+'06'!Z13</f>
        <v>0</v>
      </c>
      <c r="AA13" s="32">
        <f>'01'!AA13+'02'!AA13+'03'!AA13+'04'!AA13+'05'!AA13+'06'!AA13</f>
        <v>0</v>
      </c>
      <c r="AB13" s="32">
        <f>'01'!AB13+'02'!AB13+'03'!AB13+'04'!AB13+'05'!AB13+'06'!AB13</f>
        <v>0</v>
      </c>
      <c r="AC13" s="32">
        <f>'01'!AC13+'02'!AC13+'03'!AC13+'04'!AC13+'05'!AC13+'06'!AC13</f>
        <v>0</v>
      </c>
      <c r="AD13" s="32">
        <f>'01'!AD13+'02'!AD13+'03'!AD13+'04'!AD13+'05'!AD13+'06'!AD13</f>
        <v>0</v>
      </c>
      <c r="AE13" s="32">
        <f>'01'!AE13+'02'!AE13+'03'!AE13+'04'!AE13+'05'!AE13+'06'!AE13</f>
        <v>0</v>
      </c>
      <c r="AF13" s="32">
        <f>'01'!AF13+'02'!AF13+'03'!AF13+'04'!AF13+'05'!AF13+'06'!AF13</f>
        <v>0</v>
      </c>
      <c r="AG13" s="32">
        <f>'01'!AG13+'02'!AG13+'03'!AG13+'04'!AG13+'05'!AG13+'06'!AG13</f>
        <v>0</v>
      </c>
      <c r="AH13" s="32">
        <f>'01'!AH13+'02'!AH13+'03'!AH13+'04'!AH13+'05'!AH13+'06'!AH13</f>
        <v>0</v>
      </c>
      <c r="AI13" s="32">
        <f>'01'!AI13+'02'!AI13+'03'!AI13+'04'!AI13+'05'!AI13+'06'!AI13</f>
        <v>0</v>
      </c>
      <c r="AJ13" s="32">
        <f>'01'!AJ13+'02'!AJ13+'03'!AJ13+'04'!AJ13+'05'!AJ13+'06'!AJ13</f>
        <v>0</v>
      </c>
      <c r="AK13" s="32">
        <f>'01'!AK13+'02'!AK13+'03'!AK13+'04'!AK13+'05'!AK13+'06'!AK13</f>
        <v>0</v>
      </c>
      <c r="AL13" s="32">
        <f>'01'!AL13+'02'!AL13+'03'!AL13+'04'!AL13+'05'!AL13+'06'!AL13</f>
        <v>0</v>
      </c>
      <c r="AM13" s="32">
        <f>'01'!AM13+'02'!AM13+'03'!AM13+'04'!AM13+'05'!AM13+'06'!AM13</f>
        <v>0</v>
      </c>
      <c r="AN13" s="32">
        <f>'01'!AN13+'02'!AN13+'03'!AN13+'04'!AN13+'05'!AN13+'06'!AN13</f>
        <v>0</v>
      </c>
      <c r="AO13" s="32">
        <f>'01'!AO13+'02'!AO13+'03'!AO13+'04'!AO13+'05'!AO13+'06'!AO13</f>
        <v>0</v>
      </c>
      <c r="AP13" s="32">
        <f>'01'!AP13+'02'!AP13+'03'!AP13+'04'!AP13+'05'!AP13+'06'!AP13</f>
        <v>0</v>
      </c>
      <c r="AQ13" s="32">
        <f>'01'!AQ13+'02'!AQ13+'03'!AQ13+'04'!AQ13+'05'!AQ13+'06'!AQ13</f>
        <v>0</v>
      </c>
      <c r="AR13" s="32">
        <f>'01'!AR13+'02'!AR13+'03'!AR13+'04'!AR13+'05'!AR13+'06'!AR13</f>
        <v>0</v>
      </c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32">
        <f>'01'!E14+'02'!E14+'03'!E14+'04'!E14+'05'!E14+'06'!E14</f>
        <v>0</v>
      </c>
      <c r="F14" s="32">
        <f>'01'!F14+'02'!F14+'03'!F14+'04'!F14+'05'!F14+'06'!F14</f>
        <v>0</v>
      </c>
      <c r="G14" s="32">
        <f>'01'!G14+'02'!G14+'03'!G14+'04'!G14+'05'!G14+'06'!G14</f>
        <v>0</v>
      </c>
      <c r="H14" s="32">
        <f>'01'!H14+'02'!H14+'03'!H14+'04'!H14+'05'!H14+'06'!H14</f>
        <v>0</v>
      </c>
      <c r="I14" s="32">
        <f>'01'!I14+'02'!I14+'03'!I14+'04'!I14+'05'!I14+'06'!I14</f>
        <v>0</v>
      </c>
      <c r="J14" s="32">
        <f>'01'!J14+'02'!J14+'03'!J14+'04'!J14+'05'!J14+'06'!J14</f>
        <v>0</v>
      </c>
      <c r="K14" s="32">
        <f>'01'!K14+'02'!K14+'03'!K14+'04'!K14+'05'!K14+'06'!K14</f>
        <v>0</v>
      </c>
      <c r="L14" s="32">
        <f>'01'!L14+'02'!L14+'03'!L14+'04'!L14+'05'!L14+'06'!L14</f>
        <v>0</v>
      </c>
      <c r="M14" s="32">
        <f>'01'!M14+'02'!M14+'03'!M14+'04'!M14+'05'!M14+'06'!M14</f>
        <v>0</v>
      </c>
      <c r="N14" s="32">
        <f>'01'!N14+'02'!N14+'03'!N14+'04'!N14+'05'!N14+'06'!N14</f>
        <v>0</v>
      </c>
      <c r="O14" s="32">
        <f>'01'!O14+'02'!O14+'03'!O14+'04'!O14+'05'!O14+'06'!O14</f>
        <v>0</v>
      </c>
      <c r="P14" s="32">
        <f>'01'!P14+'02'!P14+'03'!P14+'04'!P14+'05'!P14+'06'!P14</f>
        <v>0</v>
      </c>
      <c r="Q14" s="32">
        <f>'01'!Q14+'02'!Q14+'03'!Q14+'04'!Q14+'05'!Q14+'06'!Q14</f>
        <v>0</v>
      </c>
      <c r="R14" s="32">
        <f>'01'!R14+'02'!R14+'03'!R14+'04'!R14+'05'!R14+'06'!R14</f>
        <v>0</v>
      </c>
      <c r="S14" s="32">
        <f>'01'!S14+'02'!S14+'03'!S14+'04'!S14+'05'!S14+'06'!S14</f>
        <v>0</v>
      </c>
      <c r="T14" s="32">
        <f>'01'!T14+'02'!T14+'03'!T14+'04'!T14+'05'!T14+'06'!T14</f>
        <v>0</v>
      </c>
      <c r="U14" s="32">
        <f>'01'!U14+'02'!U14+'03'!U14+'04'!U14+'05'!U14+'06'!U14</f>
        <v>0</v>
      </c>
      <c r="V14" s="32">
        <f>'01'!V14+'02'!V14+'03'!V14+'04'!V14+'05'!V14+'06'!V14</f>
        <v>0</v>
      </c>
      <c r="W14" s="32">
        <f>'01'!W14+'02'!W14+'03'!W14+'04'!W14+'05'!W14+'06'!W14</f>
        <v>0</v>
      </c>
      <c r="X14" s="32">
        <f>'01'!X14+'02'!X14+'03'!X14+'04'!X14+'05'!X14+'06'!X14</f>
        <v>0</v>
      </c>
      <c r="Y14" s="32">
        <f>'01'!Y14+'02'!Y14+'03'!Y14+'04'!Y14+'05'!Y14+'06'!Y14</f>
        <v>0</v>
      </c>
      <c r="Z14" s="32">
        <f>'01'!Z14+'02'!Z14+'03'!Z14+'04'!Z14+'05'!Z14+'06'!Z14</f>
        <v>0</v>
      </c>
      <c r="AA14" s="32">
        <f>'01'!AA14+'02'!AA14+'03'!AA14+'04'!AA14+'05'!AA14+'06'!AA14</f>
        <v>0</v>
      </c>
      <c r="AB14" s="32">
        <f>'01'!AB14+'02'!AB14+'03'!AB14+'04'!AB14+'05'!AB14+'06'!AB14</f>
        <v>0</v>
      </c>
      <c r="AC14" s="32">
        <f>'01'!AC14+'02'!AC14+'03'!AC14+'04'!AC14+'05'!AC14+'06'!AC14</f>
        <v>0</v>
      </c>
      <c r="AD14" s="32">
        <f>'01'!AD14+'02'!AD14+'03'!AD14+'04'!AD14+'05'!AD14+'06'!AD14</f>
        <v>0</v>
      </c>
      <c r="AE14" s="32">
        <f>'01'!AE14+'02'!AE14+'03'!AE14+'04'!AE14+'05'!AE14+'06'!AE14</f>
        <v>0</v>
      </c>
      <c r="AF14" s="32">
        <f>'01'!AF14+'02'!AF14+'03'!AF14+'04'!AF14+'05'!AF14+'06'!AF14</f>
        <v>0</v>
      </c>
      <c r="AG14" s="32">
        <f>'01'!AG14+'02'!AG14+'03'!AG14+'04'!AG14+'05'!AG14+'06'!AG14</f>
        <v>0</v>
      </c>
      <c r="AH14" s="32">
        <f>'01'!AH14+'02'!AH14+'03'!AH14+'04'!AH14+'05'!AH14+'06'!AH14</f>
        <v>0</v>
      </c>
      <c r="AI14" s="32">
        <f>'01'!AI14+'02'!AI14+'03'!AI14+'04'!AI14+'05'!AI14+'06'!AI14</f>
        <v>0</v>
      </c>
      <c r="AJ14" s="32">
        <f>'01'!AJ14+'02'!AJ14+'03'!AJ14+'04'!AJ14+'05'!AJ14+'06'!AJ14</f>
        <v>0</v>
      </c>
      <c r="AK14" s="32">
        <f>'01'!AK14+'02'!AK14+'03'!AK14+'04'!AK14+'05'!AK14+'06'!AK14</f>
        <v>0</v>
      </c>
      <c r="AL14" s="32">
        <f>'01'!AL14+'02'!AL14+'03'!AL14+'04'!AL14+'05'!AL14+'06'!AL14</f>
        <v>0</v>
      </c>
      <c r="AM14" s="32">
        <f>'01'!AM14+'02'!AM14+'03'!AM14+'04'!AM14+'05'!AM14+'06'!AM14</f>
        <v>0</v>
      </c>
      <c r="AN14" s="32">
        <f>'01'!AN14+'02'!AN14+'03'!AN14+'04'!AN14+'05'!AN14+'06'!AN14</f>
        <v>0</v>
      </c>
      <c r="AO14" s="32">
        <f>'01'!AO14+'02'!AO14+'03'!AO14+'04'!AO14+'05'!AO14+'06'!AO14</f>
        <v>0</v>
      </c>
      <c r="AP14" s="32">
        <f>'01'!AP14+'02'!AP14+'03'!AP14+'04'!AP14+'05'!AP14+'06'!AP14</f>
        <v>0</v>
      </c>
      <c r="AQ14" s="32">
        <f>'01'!AQ14+'02'!AQ14+'03'!AQ14+'04'!AQ14+'05'!AQ14+'06'!AQ14</f>
        <v>0</v>
      </c>
      <c r="AR14" s="32">
        <f>'01'!AR14+'02'!AR14+'03'!AR14+'04'!AR14+'05'!AR14+'06'!AR14</f>
        <v>0</v>
      </c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38041</v>
      </c>
      <c r="C19" s="76">
        <f t="shared" ref="C19:D22" si="1">SUM(E19+G19+I19+K19+M19+O19+Q19+S19+U19+W19+Y19+AA19+AC19+AE19+AG19+AI19+AK19)</f>
        <v>16397</v>
      </c>
      <c r="D19" s="77">
        <f t="shared" si="1"/>
        <v>21644</v>
      </c>
      <c r="E19" s="32">
        <f>'01'!E19+'02'!E19+'03'!E19+'04'!E19+'05'!E19+'06'!E19</f>
        <v>2792</v>
      </c>
      <c r="F19" s="32">
        <f>'01'!F19+'02'!F19+'03'!F19+'04'!F19+'05'!F19+'06'!F19</f>
        <v>2579</v>
      </c>
      <c r="G19" s="32">
        <f>'01'!G19+'02'!G19+'03'!G19+'04'!G19+'05'!G19+'06'!G19</f>
        <v>1475</v>
      </c>
      <c r="H19" s="32">
        <f>'01'!H19+'02'!H19+'03'!H19+'04'!H19+'05'!H19+'06'!H19</f>
        <v>1473</v>
      </c>
      <c r="I19" s="32">
        <f>'01'!I19+'02'!I19+'03'!I19+'04'!I19+'05'!I19+'06'!I19</f>
        <v>965</v>
      </c>
      <c r="J19" s="32">
        <f>'01'!J19+'02'!J19+'03'!J19+'04'!J19+'05'!J19+'06'!J19</f>
        <v>1001</v>
      </c>
      <c r="K19" s="32">
        <f>'01'!K19+'02'!K19+'03'!K19+'04'!K19+'05'!K19+'06'!K19</f>
        <v>1232</v>
      </c>
      <c r="L19" s="32">
        <f>'01'!L19+'02'!L19+'03'!L19+'04'!L19+'05'!L19+'06'!L19</f>
        <v>1474</v>
      </c>
      <c r="M19" s="32">
        <f>'01'!M19+'02'!M19+'03'!M19+'04'!M19+'05'!M19+'06'!M19</f>
        <v>1203</v>
      </c>
      <c r="N19" s="32">
        <f>'01'!N19+'02'!N19+'03'!N19+'04'!N19+'05'!N19+'06'!N19</f>
        <v>1699</v>
      </c>
      <c r="O19" s="32">
        <f>'01'!O19+'02'!O19+'03'!O19+'04'!O19+'05'!O19+'06'!O19</f>
        <v>1222</v>
      </c>
      <c r="P19" s="32">
        <f>'01'!P19+'02'!P19+'03'!P19+'04'!P19+'05'!P19+'06'!P19</f>
        <v>1543</v>
      </c>
      <c r="Q19" s="32">
        <f>'01'!Q19+'02'!Q19+'03'!Q19+'04'!Q19+'05'!Q19+'06'!Q19</f>
        <v>937</v>
      </c>
      <c r="R19" s="32">
        <f>'01'!R19+'02'!R19+'03'!R19+'04'!R19+'05'!R19+'06'!R19</f>
        <v>1329</v>
      </c>
      <c r="S19" s="32">
        <f>'01'!S19+'02'!S19+'03'!S19+'04'!S19+'05'!S19+'06'!S19</f>
        <v>861</v>
      </c>
      <c r="T19" s="32">
        <f>'01'!T19+'02'!T19+'03'!T19+'04'!T19+'05'!T19+'06'!T19</f>
        <v>1250</v>
      </c>
      <c r="U19" s="32">
        <f>'01'!U19+'02'!U19+'03'!U19+'04'!U19+'05'!U19+'06'!U19</f>
        <v>770</v>
      </c>
      <c r="V19" s="32">
        <f>'01'!V19+'02'!V19+'03'!V19+'04'!V19+'05'!V19+'06'!V19</f>
        <v>1116</v>
      </c>
      <c r="W19" s="32">
        <f>'01'!W19+'02'!W19+'03'!W19+'04'!W19+'05'!W19+'06'!W19</f>
        <v>880</v>
      </c>
      <c r="X19" s="32">
        <f>'01'!X19+'02'!X19+'03'!X19+'04'!X19+'05'!X19+'06'!X19</f>
        <v>1254</v>
      </c>
      <c r="Y19" s="32">
        <f>'01'!Y19+'02'!Y19+'03'!Y19+'04'!Y19+'05'!Y19+'06'!Y19</f>
        <v>876</v>
      </c>
      <c r="Z19" s="32">
        <f>'01'!Z19+'02'!Z19+'03'!Z19+'04'!Z19+'05'!Z19+'06'!Z19</f>
        <v>1406</v>
      </c>
      <c r="AA19" s="32">
        <f>'01'!AA19+'02'!AA19+'03'!AA19+'04'!AA19+'05'!AA19+'06'!AA19</f>
        <v>750</v>
      </c>
      <c r="AB19" s="32">
        <f>'01'!AB19+'02'!AB19+'03'!AB19+'04'!AB19+'05'!AB19+'06'!AB19</f>
        <v>1226</v>
      </c>
      <c r="AC19" s="32">
        <f>'01'!AC19+'02'!AC19+'03'!AC19+'04'!AC19+'05'!AC19+'06'!AC19</f>
        <v>523</v>
      </c>
      <c r="AD19" s="32">
        <f>'01'!AD19+'02'!AD19+'03'!AD19+'04'!AD19+'05'!AD19+'06'!AD19</f>
        <v>912</v>
      </c>
      <c r="AE19" s="32">
        <f>'01'!AE19+'02'!AE19+'03'!AE19+'04'!AE19+'05'!AE19+'06'!AE19</f>
        <v>548</v>
      </c>
      <c r="AF19" s="32">
        <f>'01'!AF19+'02'!AF19+'03'!AF19+'04'!AF19+'05'!AF19+'06'!AF19</f>
        <v>845</v>
      </c>
      <c r="AG19" s="32">
        <f>'01'!AG19+'02'!AG19+'03'!AG19+'04'!AG19+'05'!AG19+'06'!AG19</f>
        <v>445</v>
      </c>
      <c r="AH19" s="32">
        <f>'01'!AH19+'02'!AH19+'03'!AH19+'04'!AH19+'05'!AH19+'06'!AH19</f>
        <v>849</v>
      </c>
      <c r="AI19" s="32">
        <f>'01'!AI19+'02'!AI19+'03'!AI19+'04'!AI19+'05'!AI19+'06'!AI19</f>
        <v>396</v>
      </c>
      <c r="AJ19" s="32">
        <f>'01'!AJ19+'02'!AJ19+'03'!AJ19+'04'!AJ19+'05'!AJ19+'06'!AJ19</f>
        <v>697</v>
      </c>
      <c r="AK19" s="32">
        <f>'01'!AK19+'02'!AK19+'03'!AK19+'04'!AK19+'05'!AK19+'06'!AK19</f>
        <v>522</v>
      </c>
      <c r="AL19" s="32">
        <f>'01'!AL19+'02'!AL19+'03'!AL19+'04'!AL19+'05'!AL19+'06'!AL19</f>
        <v>991</v>
      </c>
      <c r="AM19" s="32">
        <f>'01'!AM19+'02'!AM19+'03'!AM19+'04'!AM19+'05'!AM19+'06'!AM19</f>
        <v>36015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83</v>
      </c>
      <c r="C20" s="76">
        <f t="shared" si="1"/>
        <v>39</v>
      </c>
      <c r="D20" s="84">
        <f t="shared" si="1"/>
        <v>44</v>
      </c>
      <c r="E20" s="32">
        <f>'01'!E20+'02'!E20+'03'!E20+'04'!E20+'05'!E20+'06'!E20</f>
        <v>3</v>
      </c>
      <c r="F20" s="32">
        <f>'01'!F20+'02'!F20+'03'!F20+'04'!F20+'05'!F20+'06'!F20</f>
        <v>2</v>
      </c>
      <c r="G20" s="32">
        <f>'01'!G20+'02'!G20+'03'!G20+'04'!G20+'05'!G20+'06'!G20</f>
        <v>1</v>
      </c>
      <c r="H20" s="32">
        <f>'01'!H20+'02'!H20+'03'!H20+'04'!H20+'05'!H20+'06'!H20</f>
        <v>0</v>
      </c>
      <c r="I20" s="32">
        <f>'01'!I20+'02'!I20+'03'!I20+'04'!I20+'05'!I20+'06'!I20</f>
        <v>1</v>
      </c>
      <c r="J20" s="32">
        <f>'01'!J20+'02'!J20+'03'!J20+'04'!J20+'05'!J20+'06'!J20</f>
        <v>0</v>
      </c>
      <c r="K20" s="32">
        <f>'01'!K20+'02'!K20+'03'!K20+'04'!K20+'05'!K20+'06'!K20</f>
        <v>1</v>
      </c>
      <c r="L20" s="32">
        <f>'01'!L20+'02'!L20+'03'!L20+'04'!L20+'05'!L20+'06'!L20</f>
        <v>1</v>
      </c>
      <c r="M20" s="32">
        <f>'01'!M20+'02'!M20+'03'!M20+'04'!M20+'05'!M20+'06'!M20</f>
        <v>4</v>
      </c>
      <c r="N20" s="32">
        <f>'01'!N20+'02'!N20+'03'!N20+'04'!N20+'05'!N20+'06'!N20</f>
        <v>1</v>
      </c>
      <c r="O20" s="32">
        <f>'01'!O20+'02'!O20+'03'!O20+'04'!O20+'05'!O20+'06'!O20</f>
        <v>3</v>
      </c>
      <c r="P20" s="32">
        <f>'01'!P20+'02'!P20+'03'!P20+'04'!P20+'05'!P20+'06'!P20</f>
        <v>2</v>
      </c>
      <c r="Q20" s="32">
        <f>'01'!Q20+'02'!Q20+'03'!Q20+'04'!Q20+'05'!Q20+'06'!Q20</f>
        <v>2</v>
      </c>
      <c r="R20" s="32">
        <f>'01'!R20+'02'!R20+'03'!R20+'04'!R20+'05'!R20+'06'!R20</f>
        <v>2</v>
      </c>
      <c r="S20" s="32">
        <f>'01'!S20+'02'!S20+'03'!S20+'04'!S20+'05'!S20+'06'!S20</f>
        <v>1</v>
      </c>
      <c r="T20" s="32">
        <f>'01'!T20+'02'!T20+'03'!T20+'04'!T20+'05'!T20+'06'!T20</f>
        <v>4</v>
      </c>
      <c r="U20" s="32">
        <f>'01'!U20+'02'!U20+'03'!U20+'04'!U20+'05'!U20+'06'!U20</f>
        <v>1</v>
      </c>
      <c r="V20" s="32">
        <f>'01'!V20+'02'!V20+'03'!V20+'04'!V20+'05'!V20+'06'!V20</f>
        <v>3</v>
      </c>
      <c r="W20" s="32">
        <f>'01'!W20+'02'!W20+'03'!W20+'04'!W20+'05'!W20+'06'!W20</f>
        <v>3</v>
      </c>
      <c r="X20" s="32">
        <f>'01'!X20+'02'!X20+'03'!X20+'04'!X20+'05'!X20+'06'!X20</f>
        <v>6</v>
      </c>
      <c r="Y20" s="32">
        <f>'01'!Y20+'02'!Y20+'03'!Y20+'04'!Y20+'05'!Y20+'06'!Y20</f>
        <v>5</v>
      </c>
      <c r="Z20" s="32">
        <f>'01'!Z20+'02'!Z20+'03'!Z20+'04'!Z20+'05'!Z20+'06'!Z20</f>
        <v>4</v>
      </c>
      <c r="AA20" s="32">
        <f>'01'!AA20+'02'!AA20+'03'!AA20+'04'!AA20+'05'!AA20+'06'!AA20</f>
        <v>2</v>
      </c>
      <c r="AB20" s="32">
        <f>'01'!AB20+'02'!AB20+'03'!AB20+'04'!AB20+'05'!AB20+'06'!AB20</f>
        <v>1</v>
      </c>
      <c r="AC20" s="32">
        <f>'01'!AC20+'02'!AC20+'03'!AC20+'04'!AC20+'05'!AC20+'06'!AC20</f>
        <v>3</v>
      </c>
      <c r="AD20" s="32">
        <f>'01'!AD20+'02'!AD20+'03'!AD20+'04'!AD20+'05'!AD20+'06'!AD20</f>
        <v>2</v>
      </c>
      <c r="AE20" s="32">
        <f>'01'!AE20+'02'!AE20+'03'!AE20+'04'!AE20+'05'!AE20+'06'!AE20</f>
        <v>1</v>
      </c>
      <c r="AF20" s="32">
        <f>'01'!AF20+'02'!AF20+'03'!AF20+'04'!AF20+'05'!AF20+'06'!AF20</f>
        <v>4</v>
      </c>
      <c r="AG20" s="32">
        <f>'01'!AG20+'02'!AG20+'03'!AG20+'04'!AG20+'05'!AG20+'06'!AG20</f>
        <v>1</v>
      </c>
      <c r="AH20" s="32">
        <f>'01'!AH20+'02'!AH20+'03'!AH20+'04'!AH20+'05'!AH20+'06'!AH20</f>
        <v>1</v>
      </c>
      <c r="AI20" s="32">
        <f>'01'!AI20+'02'!AI20+'03'!AI20+'04'!AI20+'05'!AI20+'06'!AI20</f>
        <v>2</v>
      </c>
      <c r="AJ20" s="32">
        <f>'01'!AJ20+'02'!AJ20+'03'!AJ20+'04'!AJ20+'05'!AJ20+'06'!AJ20</f>
        <v>4</v>
      </c>
      <c r="AK20" s="32">
        <f>'01'!AK20+'02'!AK20+'03'!AK20+'04'!AK20+'05'!AK20+'06'!AK20</f>
        <v>5</v>
      </c>
      <c r="AL20" s="32">
        <f>'01'!AL20+'02'!AL20+'03'!AL20+'04'!AL20+'05'!AL20+'06'!AL20</f>
        <v>7</v>
      </c>
      <c r="AM20" s="32">
        <f>'01'!AM20+'02'!AM20+'03'!AM20+'04'!AM20+'05'!AM20+'06'!AM20</f>
        <v>79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32">
        <f>'01'!E21+'02'!E21+'03'!E21+'04'!E21+'05'!E21+'06'!E21</f>
        <v>0</v>
      </c>
      <c r="F21" s="32">
        <f>'01'!F21+'02'!F21+'03'!F21+'04'!F21+'05'!F21+'06'!F21</f>
        <v>0</v>
      </c>
      <c r="G21" s="32">
        <f>'01'!G21+'02'!G21+'03'!G21+'04'!G21+'05'!G21+'06'!G21</f>
        <v>0</v>
      </c>
      <c r="H21" s="32">
        <f>'01'!H21+'02'!H21+'03'!H21+'04'!H21+'05'!H21+'06'!H21</f>
        <v>0</v>
      </c>
      <c r="I21" s="32">
        <f>'01'!I21+'02'!I21+'03'!I21+'04'!I21+'05'!I21+'06'!I21</f>
        <v>0</v>
      </c>
      <c r="J21" s="32">
        <f>'01'!J21+'02'!J21+'03'!J21+'04'!J21+'05'!J21+'06'!J21</f>
        <v>0</v>
      </c>
      <c r="K21" s="32">
        <f>'01'!K21+'02'!K21+'03'!K21+'04'!K21+'05'!K21+'06'!K21</f>
        <v>0</v>
      </c>
      <c r="L21" s="32">
        <f>'01'!L21+'02'!L21+'03'!L21+'04'!L21+'05'!L21+'06'!L21</f>
        <v>0</v>
      </c>
      <c r="M21" s="32">
        <f>'01'!M21+'02'!M21+'03'!M21+'04'!M21+'05'!M21+'06'!M21</f>
        <v>0</v>
      </c>
      <c r="N21" s="32">
        <f>'01'!N21+'02'!N21+'03'!N21+'04'!N21+'05'!N21+'06'!N21</f>
        <v>0</v>
      </c>
      <c r="O21" s="32">
        <f>'01'!O21+'02'!O21+'03'!O21+'04'!O21+'05'!O21+'06'!O21</f>
        <v>0</v>
      </c>
      <c r="P21" s="32">
        <f>'01'!P21+'02'!P21+'03'!P21+'04'!P21+'05'!P21+'06'!P21</f>
        <v>0</v>
      </c>
      <c r="Q21" s="32">
        <f>'01'!Q21+'02'!Q21+'03'!Q21+'04'!Q21+'05'!Q21+'06'!Q21</f>
        <v>0</v>
      </c>
      <c r="R21" s="32">
        <f>'01'!R21+'02'!R21+'03'!R21+'04'!R21+'05'!R21+'06'!R21</f>
        <v>0</v>
      </c>
      <c r="S21" s="32">
        <f>'01'!S21+'02'!S21+'03'!S21+'04'!S21+'05'!S21+'06'!S21</f>
        <v>0</v>
      </c>
      <c r="T21" s="32">
        <f>'01'!T21+'02'!T21+'03'!T21+'04'!T21+'05'!T21+'06'!T21</f>
        <v>0</v>
      </c>
      <c r="U21" s="32">
        <f>'01'!U21+'02'!U21+'03'!U21+'04'!U21+'05'!U21+'06'!U21</f>
        <v>0</v>
      </c>
      <c r="V21" s="32">
        <f>'01'!V21+'02'!V21+'03'!V21+'04'!V21+'05'!V21+'06'!V21</f>
        <v>0</v>
      </c>
      <c r="W21" s="32">
        <f>'01'!W21+'02'!W21+'03'!W21+'04'!W21+'05'!W21+'06'!W21</f>
        <v>0</v>
      </c>
      <c r="X21" s="32">
        <f>'01'!X21+'02'!X21+'03'!X21+'04'!X21+'05'!X21+'06'!X21</f>
        <v>0</v>
      </c>
      <c r="Y21" s="32">
        <f>'01'!Y21+'02'!Y21+'03'!Y21+'04'!Y21+'05'!Y21+'06'!Y21</f>
        <v>0</v>
      </c>
      <c r="Z21" s="32">
        <f>'01'!Z21+'02'!Z21+'03'!Z21+'04'!Z21+'05'!Z21+'06'!Z21</f>
        <v>0</v>
      </c>
      <c r="AA21" s="32">
        <f>'01'!AA21+'02'!AA21+'03'!AA21+'04'!AA21+'05'!AA21+'06'!AA21</f>
        <v>0</v>
      </c>
      <c r="AB21" s="32">
        <f>'01'!AB21+'02'!AB21+'03'!AB21+'04'!AB21+'05'!AB21+'06'!AB21</f>
        <v>0</v>
      </c>
      <c r="AC21" s="32">
        <f>'01'!AC21+'02'!AC21+'03'!AC21+'04'!AC21+'05'!AC21+'06'!AC21</f>
        <v>0</v>
      </c>
      <c r="AD21" s="32">
        <f>'01'!AD21+'02'!AD21+'03'!AD21+'04'!AD21+'05'!AD21+'06'!AD21</f>
        <v>0</v>
      </c>
      <c r="AE21" s="32">
        <f>'01'!AE21+'02'!AE21+'03'!AE21+'04'!AE21+'05'!AE21+'06'!AE21</f>
        <v>0</v>
      </c>
      <c r="AF21" s="32">
        <f>'01'!AF21+'02'!AF21+'03'!AF21+'04'!AF21+'05'!AF21+'06'!AF21</f>
        <v>0</v>
      </c>
      <c r="AG21" s="32">
        <f>'01'!AG21+'02'!AG21+'03'!AG21+'04'!AG21+'05'!AG21+'06'!AG21</f>
        <v>0</v>
      </c>
      <c r="AH21" s="32">
        <f>'01'!AH21+'02'!AH21+'03'!AH21+'04'!AH21+'05'!AH21+'06'!AH21</f>
        <v>0</v>
      </c>
      <c r="AI21" s="32">
        <f>'01'!AI21+'02'!AI21+'03'!AI21+'04'!AI21+'05'!AI21+'06'!AI21</f>
        <v>0</v>
      </c>
      <c r="AJ21" s="32">
        <f>'01'!AJ21+'02'!AJ21+'03'!AJ21+'04'!AJ21+'05'!AJ21+'06'!AJ21</f>
        <v>0</v>
      </c>
      <c r="AK21" s="32">
        <f>'01'!AK21+'02'!AK21+'03'!AK21+'04'!AK21+'05'!AK21+'06'!AK21</f>
        <v>0</v>
      </c>
      <c r="AL21" s="32">
        <f>'01'!AL21+'02'!AL21+'03'!AL21+'04'!AL21+'05'!AL21+'06'!AL21</f>
        <v>0</v>
      </c>
      <c r="AM21" s="32">
        <f>'01'!AM21+'02'!AM21+'03'!AM21+'04'!AM21+'05'!AM21+'06'!AM21</f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71</v>
      </c>
      <c r="C22" s="90">
        <f t="shared" si="1"/>
        <v>39</v>
      </c>
      <c r="D22" s="56">
        <f t="shared" si="1"/>
        <v>32</v>
      </c>
      <c r="E22" s="32">
        <f>'01'!E22+'02'!E22+'03'!E22+'04'!E22+'05'!E22+'06'!E22</f>
        <v>32</v>
      </c>
      <c r="F22" s="32">
        <f>'01'!F22+'02'!F22+'03'!F22+'04'!F22+'05'!F22+'06'!F22</f>
        <v>15</v>
      </c>
      <c r="G22" s="32">
        <f>'01'!G22+'02'!G22+'03'!G22+'04'!G22+'05'!G22+'06'!G22</f>
        <v>1</v>
      </c>
      <c r="H22" s="32">
        <f>'01'!H22+'02'!H22+'03'!H22+'04'!H22+'05'!H22+'06'!H22</f>
        <v>0</v>
      </c>
      <c r="I22" s="32">
        <f>'01'!I22+'02'!I22+'03'!I22+'04'!I22+'05'!I22+'06'!I22</f>
        <v>0</v>
      </c>
      <c r="J22" s="32">
        <f>'01'!J22+'02'!J22+'03'!J22+'04'!J22+'05'!J22+'06'!J22</f>
        <v>0</v>
      </c>
      <c r="K22" s="32">
        <f>'01'!K22+'02'!K22+'03'!K22+'04'!K22+'05'!K22+'06'!K22</f>
        <v>0</v>
      </c>
      <c r="L22" s="32">
        <f>'01'!L22+'02'!L22+'03'!L22+'04'!L22+'05'!L22+'06'!L22</f>
        <v>0</v>
      </c>
      <c r="M22" s="32">
        <f>'01'!M22+'02'!M22+'03'!M22+'04'!M22+'05'!M22+'06'!M22</f>
        <v>0</v>
      </c>
      <c r="N22" s="32">
        <f>'01'!N22+'02'!N22+'03'!N22+'04'!N22+'05'!N22+'06'!N22</f>
        <v>0</v>
      </c>
      <c r="O22" s="32">
        <f>'01'!O22+'02'!O22+'03'!O22+'04'!O22+'05'!O22+'06'!O22</f>
        <v>0</v>
      </c>
      <c r="P22" s="32">
        <f>'01'!P22+'02'!P22+'03'!P22+'04'!P22+'05'!P22+'06'!P22</f>
        <v>1</v>
      </c>
      <c r="Q22" s="32">
        <f>'01'!Q22+'02'!Q22+'03'!Q22+'04'!Q22+'05'!Q22+'06'!Q22</f>
        <v>0</v>
      </c>
      <c r="R22" s="32">
        <f>'01'!R22+'02'!R22+'03'!R22+'04'!R22+'05'!R22+'06'!R22</f>
        <v>0</v>
      </c>
      <c r="S22" s="32">
        <f>'01'!S22+'02'!S22+'03'!S22+'04'!S22+'05'!S22+'06'!S22</f>
        <v>0</v>
      </c>
      <c r="T22" s="32">
        <f>'01'!T22+'02'!T22+'03'!T22+'04'!T22+'05'!T22+'06'!T22</f>
        <v>0</v>
      </c>
      <c r="U22" s="32">
        <f>'01'!U22+'02'!U22+'03'!U22+'04'!U22+'05'!U22+'06'!U22</f>
        <v>0</v>
      </c>
      <c r="V22" s="32">
        <f>'01'!V22+'02'!V22+'03'!V22+'04'!V22+'05'!V22+'06'!V22</f>
        <v>1</v>
      </c>
      <c r="W22" s="32">
        <f>'01'!W22+'02'!W22+'03'!W22+'04'!W22+'05'!W22+'06'!W22</f>
        <v>1</v>
      </c>
      <c r="X22" s="32">
        <f>'01'!X22+'02'!X22+'03'!X22+'04'!X22+'05'!X22+'06'!X22</f>
        <v>1</v>
      </c>
      <c r="Y22" s="32">
        <f>'01'!Y22+'02'!Y22+'03'!Y22+'04'!Y22+'05'!Y22+'06'!Y22</f>
        <v>1</v>
      </c>
      <c r="Z22" s="32">
        <f>'01'!Z22+'02'!Z22+'03'!Z22+'04'!Z22+'05'!Z22+'06'!Z22</f>
        <v>2</v>
      </c>
      <c r="AA22" s="32">
        <f>'01'!AA22+'02'!AA22+'03'!AA22+'04'!AA22+'05'!AA22+'06'!AA22</f>
        <v>0</v>
      </c>
      <c r="AB22" s="32">
        <f>'01'!AB22+'02'!AB22+'03'!AB22+'04'!AB22+'05'!AB22+'06'!AB22</f>
        <v>0</v>
      </c>
      <c r="AC22" s="32">
        <f>'01'!AC22+'02'!AC22+'03'!AC22+'04'!AC22+'05'!AC22+'06'!AC22</f>
        <v>0</v>
      </c>
      <c r="AD22" s="32">
        <f>'01'!AD22+'02'!AD22+'03'!AD22+'04'!AD22+'05'!AD22+'06'!AD22</f>
        <v>0</v>
      </c>
      <c r="AE22" s="32">
        <f>'01'!AE22+'02'!AE22+'03'!AE22+'04'!AE22+'05'!AE22+'06'!AE22</f>
        <v>1</v>
      </c>
      <c r="AF22" s="32">
        <f>'01'!AF22+'02'!AF22+'03'!AF22+'04'!AF22+'05'!AF22+'06'!AF22</f>
        <v>1</v>
      </c>
      <c r="AG22" s="32">
        <f>'01'!AG22+'02'!AG22+'03'!AG22+'04'!AG22+'05'!AG22+'06'!AG22</f>
        <v>1</v>
      </c>
      <c r="AH22" s="32">
        <f>'01'!AH22+'02'!AH22+'03'!AH22+'04'!AH22+'05'!AH22+'06'!AH22</f>
        <v>6</v>
      </c>
      <c r="AI22" s="32">
        <f>'01'!AI22+'02'!AI22+'03'!AI22+'04'!AI22+'05'!AI22+'06'!AI22</f>
        <v>2</v>
      </c>
      <c r="AJ22" s="32">
        <f>'01'!AJ22+'02'!AJ22+'03'!AJ22+'04'!AJ22+'05'!AJ22+'06'!AJ22</f>
        <v>2</v>
      </c>
      <c r="AK22" s="32">
        <f>'01'!AK22+'02'!AK22+'03'!AK22+'04'!AK22+'05'!AK22+'06'!AK22</f>
        <v>0</v>
      </c>
      <c r="AL22" s="32">
        <f>'01'!AL22+'02'!AL22+'03'!AL22+'04'!AL22+'05'!AL22+'06'!AL22</f>
        <v>3</v>
      </c>
      <c r="AM22" s="32">
        <f>'01'!AM22+'02'!AM22+'03'!AM22+'04'!AM22+'05'!AM22+'06'!AM22</f>
        <v>0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>
        <f>'01'!E27+'02'!E27+'03'!E27+'04'!E27+'05'!E27+'06'!E27</f>
        <v>0</v>
      </c>
      <c r="F27" s="32">
        <f>'01'!F27+'02'!F27+'03'!F27+'04'!F27+'05'!F27+'06'!F27</f>
        <v>0</v>
      </c>
      <c r="G27" s="32">
        <f>'01'!G27+'02'!G27+'03'!G27+'04'!G27+'05'!G27+'06'!G27</f>
        <v>0</v>
      </c>
      <c r="H27" s="32">
        <f>'01'!H27+'02'!H27+'03'!H27+'04'!H27+'05'!H27+'06'!H27</f>
        <v>0</v>
      </c>
      <c r="I27" s="32">
        <f>'01'!I27+'02'!I27+'03'!I27+'04'!I27+'05'!I27+'06'!I27</f>
        <v>0</v>
      </c>
      <c r="J27" s="32">
        <f>'01'!J27+'02'!J27+'03'!J27+'04'!J27+'05'!J27+'06'!J27</f>
        <v>0</v>
      </c>
      <c r="K27" s="32">
        <f>'01'!K27+'02'!K27+'03'!K27+'04'!K27+'05'!K27+'06'!K27</f>
        <v>0</v>
      </c>
      <c r="L27" s="32">
        <f>'01'!L27+'02'!L27+'03'!L27+'04'!L27+'05'!L27+'06'!L27</f>
        <v>0</v>
      </c>
      <c r="M27" s="32">
        <f>'01'!M27+'02'!M27+'03'!M27+'04'!M27+'05'!M27+'06'!M27</f>
        <v>0</v>
      </c>
      <c r="N27" s="32">
        <f>'01'!N27+'02'!N27+'03'!N27+'04'!N27+'05'!N27+'06'!N27</f>
        <v>0</v>
      </c>
      <c r="O27" s="32">
        <f>'01'!O27+'02'!O27+'03'!O27+'04'!O27+'05'!O27+'06'!O27</f>
        <v>0</v>
      </c>
      <c r="P27" s="32">
        <f>'01'!P27+'02'!P27+'03'!P27+'04'!P27+'05'!P27+'06'!P27</f>
        <v>0</v>
      </c>
      <c r="Q27" s="32">
        <f>'01'!Q27+'02'!Q27+'03'!Q27+'04'!Q27+'05'!Q27+'06'!Q27</f>
        <v>0</v>
      </c>
      <c r="R27" s="32">
        <f>'01'!R27+'02'!R27+'03'!R27+'04'!R27+'05'!R27+'06'!R27</f>
        <v>0</v>
      </c>
      <c r="S27" s="32">
        <f>'01'!S27+'02'!S27+'03'!S27+'04'!S27+'05'!S27+'06'!S27</f>
        <v>0</v>
      </c>
      <c r="T27" s="32">
        <f>'01'!T27+'02'!T27+'03'!T27+'04'!T27+'05'!T27+'06'!T27</f>
        <v>0</v>
      </c>
      <c r="U27" s="32">
        <f>'01'!U27+'02'!U27+'03'!U27+'04'!U27+'05'!U27+'06'!U27</f>
        <v>0</v>
      </c>
      <c r="V27" s="32">
        <f>'01'!V27+'02'!V27+'03'!V27+'04'!V27+'05'!V27+'06'!V27</f>
        <v>0</v>
      </c>
      <c r="W27" s="32">
        <f>'01'!W27+'02'!W27+'03'!W27+'04'!W27+'05'!W27+'06'!W27</f>
        <v>0</v>
      </c>
      <c r="X27" s="32">
        <f>'01'!X27+'02'!X27+'03'!X27+'04'!X27+'05'!X27+'06'!X27</f>
        <v>0</v>
      </c>
      <c r="Y27" s="32">
        <f>'01'!Y27+'02'!Y27+'03'!Y27+'04'!Y27+'05'!Y27+'06'!Y27</f>
        <v>0</v>
      </c>
      <c r="Z27" s="32">
        <f>'01'!Z27+'02'!Z27+'03'!Z27+'04'!Z27+'05'!Z27+'06'!Z27</f>
        <v>0</v>
      </c>
      <c r="AA27" s="32">
        <f>'01'!AA27+'02'!AA27+'03'!AA27+'04'!AA27+'05'!AA27+'06'!AA27</f>
        <v>0</v>
      </c>
      <c r="AB27" s="32">
        <f>'01'!AB27+'02'!AB27+'03'!AB27+'04'!AB27+'05'!AB27+'06'!AB27</f>
        <v>0</v>
      </c>
      <c r="AC27" s="32">
        <f>'01'!AC27+'02'!AC27+'03'!AC27+'04'!AC27+'05'!AC27+'06'!AC27</f>
        <v>0</v>
      </c>
      <c r="AD27" s="32">
        <f>'01'!AD27+'02'!AD27+'03'!AD27+'04'!AD27+'05'!AD27+'06'!AD27</f>
        <v>0</v>
      </c>
      <c r="AE27" s="32">
        <f>'01'!AE27+'02'!AE27+'03'!AE27+'04'!AE27+'05'!AE27+'06'!AE27</f>
        <v>0</v>
      </c>
      <c r="AF27" s="32">
        <f>'01'!AF27+'02'!AF27+'03'!AF27+'04'!AF27+'05'!AF27+'06'!AF27</f>
        <v>0</v>
      </c>
      <c r="AG27" s="32">
        <f>'01'!AG27+'02'!AG27+'03'!AG27+'04'!AG27+'05'!AG27+'06'!AG27</f>
        <v>0</v>
      </c>
      <c r="AH27" s="32">
        <f>'01'!AH27+'02'!AH27+'03'!AH27+'04'!AH27+'05'!AH27+'06'!AH27</f>
        <v>0</v>
      </c>
      <c r="AI27" s="32">
        <f>'01'!AI27+'02'!AI27+'03'!AI27+'04'!AI27+'05'!AI27+'06'!AI27</f>
        <v>0</v>
      </c>
      <c r="AJ27" s="32">
        <f>'01'!AJ27+'02'!AJ27+'03'!AJ27+'04'!AJ27+'05'!AJ27+'06'!AJ27</f>
        <v>0</v>
      </c>
      <c r="AK27" s="32">
        <f>'01'!AK27+'02'!AK27+'03'!AK27+'04'!AK27+'05'!AK27+'06'!AK27</f>
        <v>0</v>
      </c>
      <c r="AL27" s="32">
        <f>'01'!AL27+'02'!AL27+'03'!AL27+'04'!AL27+'05'!AL27+'06'!AL27</f>
        <v>0</v>
      </c>
      <c r="AM27" s="32">
        <f>'01'!AM27+'02'!AM27+'03'!AM27+'04'!AM27+'05'!AM27+'06'!AM27</f>
        <v>0</v>
      </c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32">
        <f>'01'!E28+'02'!E28+'03'!E28+'04'!E28+'05'!E28+'06'!E28</f>
        <v>0</v>
      </c>
      <c r="F28" s="32">
        <f>'01'!F28+'02'!F28+'03'!F28+'04'!F28+'05'!F28+'06'!F28</f>
        <v>0</v>
      </c>
      <c r="G28" s="32">
        <f>'01'!G28+'02'!G28+'03'!G28+'04'!G28+'05'!G28+'06'!G28</f>
        <v>0</v>
      </c>
      <c r="H28" s="32">
        <f>'01'!H28+'02'!H28+'03'!H28+'04'!H28+'05'!H28+'06'!H28</f>
        <v>0</v>
      </c>
      <c r="I28" s="32">
        <f>'01'!I28+'02'!I28+'03'!I28+'04'!I28+'05'!I28+'06'!I28</f>
        <v>0</v>
      </c>
      <c r="J28" s="32">
        <f>'01'!J28+'02'!J28+'03'!J28+'04'!J28+'05'!J28+'06'!J28</f>
        <v>0</v>
      </c>
      <c r="K28" s="32">
        <f>'01'!K28+'02'!K28+'03'!K28+'04'!K28+'05'!K28+'06'!K28</f>
        <v>0</v>
      </c>
      <c r="L28" s="32">
        <f>'01'!L28+'02'!L28+'03'!L28+'04'!L28+'05'!L28+'06'!L28</f>
        <v>0</v>
      </c>
      <c r="M28" s="32">
        <f>'01'!M28+'02'!M28+'03'!M28+'04'!M28+'05'!M28+'06'!M28</f>
        <v>0</v>
      </c>
      <c r="N28" s="32">
        <f>'01'!N28+'02'!N28+'03'!N28+'04'!N28+'05'!N28+'06'!N28</f>
        <v>0</v>
      </c>
      <c r="O28" s="32">
        <f>'01'!O28+'02'!O28+'03'!O28+'04'!O28+'05'!O28+'06'!O28</f>
        <v>0</v>
      </c>
      <c r="P28" s="32">
        <f>'01'!P28+'02'!P28+'03'!P28+'04'!P28+'05'!P28+'06'!P28</f>
        <v>0</v>
      </c>
      <c r="Q28" s="32">
        <f>'01'!Q28+'02'!Q28+'03'!Q28+'04'!Q28+'05'!Q28+'06'!Q28</f>
        <v>0</v>
      </c>
      <c r="R28" s="32">
        <f>'01'!R28+'02'!R28+'03'!R28+'04'!R28+'05'!R28+'06'!R28</f>
        <v>0</v>
      </c>
      <c r="S28" s="32">
        <f>'01'!S28+'02'!S28+'03'!S28+'04'!S28+'05'!S28+'06'!S28</f>
        <v>0</v>
      </c>
      <c r="T28" s="32">
        <f>'01'!T28+'02'!T28+'03'!T28+'04'!T28+'05'!T28+'06'!T28</f>
        <v>0</v>
      </c>
      <c r="U28" s="32">
        <f>'01'!U28+'02'!U28+'03'!U28+'04'!U28+'05'!U28+'06'!U28</f>
        <v>0</v>
      </c>
      <c r="V28" s="32">
        <f>'01'!V28+'02'!V28+'03'!V28+'04'!V28+'05'!V28+'06'!V28</f>
        <v>0</v>
      </c>
      <c r="W28" s="32">
        <f>'01'!W28+'02'!W28+'03'!W28+'04'!W28+'05'!W28+'06'!W28</f>
        <v>0</v>
      </c>
      <c r="X28" s="32">
        <f>'01'!X28+'02'!X28+'03'!X28+'04'!X28+'05'!X28+'06'!X28</f>
        <v>0</v>
      </c>
      <c r="Y28" s="32">
        <f>'01'!Y28+'02'!Y28+'03'!Y28+'04'!Y28+'05'!Y28+'06'!Y28</f>
        <v>0</v>
      </c>
      <c r="Z28" s="32">
        <f>'01'!Z28+'02'!Z28+'03'!Z28+'04'!Z28+'05'!Z28+'06'!Z28</f>
        <v>0</v>
      </c>
      <c r="AA28" s="32">
        <f>'01'!AA28+'02'!AA28+'03'!AA28+'04'!AA28+'05'!AA28+'06'!AA28</f>
        <v>0</v>
      </c>
      <c r="AB28" s="32">
        <f>'01'!AB28+'02'!AB28+'03'!AB28+'04'!AB28+'05'!AB28+'06'!AB28</f>
        <v>0</v>
      </c>
      <c r="AC28" s="32">
        <f>'01'!AC28+'02'!AC28+'03'!AC28+'04'!AC28+'05'!AC28+'06'!AC28</f>
        <v>0</v>
      </c>
      <c r="AD28" s="32">
        <f>'01'!AD28+'02'!AD28+'03'!AD28+'04'!AD28+'05'!AD28+'06'!AD28</f>
        <v>0</v>
      </c>
      <c r="AE28" s="32">
        <f>'01'!AE28+'02'!AE28+'03'!AE28+'04'!AE28+'05'!AE28+'06'!AE28</f>
        <v>0</v>
      </c>
      <c r="AF28" s="32">
        <f>'01'!AF28+'02'!AF28+'03'!AF28+'04'!AF28+'05'!AF28+'06'!AF28</f>
        <v>0</v>
      </c>
      <c r="AG28" s="32">
        <f>'01'!AG28+'02'!AG28+'03'!AG28+'04'!AG28+'05'!AG28+'06'!AG28</f>
        <v>0</v>
      </c>
      <c r="AH28" s="32">
        <f>'01'!AH28+'02'!AH28+'03'!AH28+'04'!AH28+'05'!AH28+'06'!AH28</f>
        <v>0</v>
      </c>
      <c r="AI28" s="32">
        <f>'01'!AI28+'02'!AI28+'03'!AI28+'04'!AI28+'05'!AI28+'06'!AI28</f>
        <v>0</v>
      </c>
      <c r="AJ28" s="32">
        <f>'01'!AJ28+'02'!AJ28+'03'!AJ28+'04'!AJ28+'05'!AJ28+'06'!AJ28</f>
        <v>0</v>
      </c>
      <c r="AK28" s="32">
        <f>'01'!AK28+'02'!AK28+'03'!AK28+'04'!AK28+'05'!AK28+'06'!AK28</f>
        <v>0</v>
      </c>
      <c r="AL28" s="32">
        <f>'01'!AL28+'02'!AL28+'03'!AL28+'04'!AL28+'05'!AL28+'06'!AL28</f>
        <v>0</v>
      </c>
      <c r="AM28" s="32">
        <f>'01'!AM28+'02'!AM28+'03'!AM28+'04'!AM28+'05'!AM28+'06'!AM28</f>
        <v>0</v>
      </c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32">
        <f>'01'!E29+'02'!E29+'03'!E29+'04'!E29+'05'!E29+'06'!E29</f>
        <v>0</v>
      </c>
      <c r="F29" s="32">
        <f>'01'!F29+'02'!F29+'03'!F29+'04'!F29+'05'!F29+'06'!F29</f>
        <v>0</v>
      </c>
      <c r="G29" s="32">
        <f>'01'!G29+'02'!G29+'03'!G29+'04'!G29+'05'!G29+'06'!G29</f>
        <v>0</v>
      </c>
      <c r="H29" s="32">
        <f>'01'!H29+'02'!H29+'03'!H29+'04'!H29+'05'!H29+'06'!H29</f>
        <v>0</v>
      </c>
      <c r="I29" s="32">
        <f>'01'!I29+'02'!I29+'03'!I29+'04'!I29+'05'!I29+'06'!I29</f>
        <v>0</v>
      </c>
      <c r="J29" s="32">
        <f>'01'!J29+'02'!J29+'03'!J29+'04'!J29+'05'!J29+'06'!J29</f>
        <v>0</v>
      </c>
      <c r="K29" s="32">
        <f>'01'!K29+'02'!K29+'03'!K29+'04'!K29+'05'!K29+'06'!K29</f>
        <v>0</v>
      </c>
      <c r="L29" s="32">
        <f>'01'!L29+'02'!L29+'03'!L29+'04'!L29+'05'!L29+'06'!L29</f>
        <v>0</v>
      </c>
      <c r="M29" s="32">
        <f>'01'!M29+'02'!M29+'03'!M29+'04'!M29+'05'!M29+'06'!M29</f>
        <v>0</v>
      </c>
      <c r="N29" s="32">
        <f>'01'!N29+'02'!N29+'03'!N29+'04'!N29+'05'!N29+'06'!N29</f>
        <v>0</v>
      </c>
      <c r="O29" s="32">
        <f>'01'!O29+'02'!O29+'03'!O29+'04'!O29+'05'!O29+'06'!O29</f>
        <v>0</v>
      </c>
      <c r="P29" s="32">
        <f>'01'!P29+'02'!P29+'03'!P29+'04'!P29+'05'!P29+'06'!P29</f>
        <v>0</v>
      </c>
      <c r="Q29" s="32">
        <f>'01'!Q29+'02'!Q29+'03'!Q29+'04'!Q29+'05'!Q29+'06'!Q29</f>
        <v>0</v>
      </c>
      <c r="R29" s="32">
        <f>'01'!R29+'02'!R29+'03'!R29+'04'!R29+'05'!R29+'06'!R29</f>
        <v>0</v>
      </c>
      <c r="S29" s="32">
        <f>'01'!S29+'02'!S29+'03'!S29+'04'!S29+'05'!S29+'06'!S29</f>
        <v>0</v>
      </c>
      <c r="T29" s="32">
        <f>'01'!T29+'02'!T29+'03'!T29+'04'!T29+'05'!T29+'06'!T29</f>
        <v>0</v>
      </c>
      <c r="U29" s="32">
        <f>'01'!U29+'02'!U29+'03'!U29+'04'!U29+'05'!U29+'06'!U29</f>
        <v>0</v>
      </c>
      <c r="V29" s="32">
        <f>'01'!V29+'02'!V29+'03'!V29+'04'!V29+'05'!V29+'06'!V29</f>
        <v>0</v>
      </c>
      <c r="W29" s="32">
        <f>'01'!W29+'02'!W29+'03'!W29+'04'!W29+'05'!W29+'06'!W29</f>
        <v>0</v>
      </c>
      <c r="X29" s="32">
        <f>'01'!X29+'02'!X29+'03'!X29+'04'!X29+'05'!X29+'06'!X29</f>
        <v>0</v>
      </c>
      <c r="Y29" s="32">
        <f>'01'!Y29+'02'!Y29+'03'!Y29+'04'!Y29+'05'!Y29+'06'!Y29</f>
        <v>0</v>
      </c>
      <c r="Z29" s="32">
        <f>'01'!Z29+'02'!Z29+'03'!Z29+'04'!Z29+'05'!Z29+'06'!Z29</f>
        <v>0</v>
      </c>
      <c r="AA29" s="32">
        <f>'01'!AA29+'02'!AA29+'03'!AA29+'04'!AA29+'05'!AA29+'06'!AA29</f>
        <v>0</v>
      </c>
      <c r="AB29" s="32">
        <f>'01'!AB29+'02'!AB29+'03'!AB29+'04'!AB29+'05'!AB29+'06'!AB29</f>
        <v>0</v>
      </c>
      <c r="AC29" s="32">
        <f>'01'!AC29+'02'!AC29+'03'!AC29+'04'!AC29+'05'!AC29+'06'!AC29</f>
        <v>0</v>
      </c>
      <c r="AD29" s="32">
        <f>'01'!AD29+'02'!AD29+'03'!AD29+'04'!AD29+'05'!AD29+'06'!AD29</f>
        <v>0</v>
      </c>
      <c r="AE29" s="32">
        <f>'01'!AE29+'02'!AE29+'03'!AE29+'04'!AE29+'05'!AE29+'06'!AE29</f>
        <v>0</v>
      </c>
      <c r="AF29" s="32">
        <f>'01'!AF29+'02'!AF29+'03'!AF29+'04'!AF29+'05'!AF29+'06'!AF29</f>
        <v>0</v>
      </c>
      <c r="AG29" s="32">
        <f>'01'!AG29+'02'!AG29+'03'!AG29+'04'!AG29+'05'!AG29+'06'!AG29</f>
        <v>0</v>
      </c>
      <c r="AH29" s="32">
        <f>'01'!AH29+'02'!AH29+'03'!AH29+'04'!AH29+'05'!AH29+'06'!AH29</f>
        <v>0</v>
      </c>
      <c r="AI29" s="32">
        <f>'01'!AI29+'02'!AI29+'03'!AI29+'04'!AI29+'05'!AI29+'06'!AI29</f>
        <v>0</v>
      </c>
      <c r="AJ29" s="32">
        <f>'01'!AJ29+'02'!AJ29+'03'!AJ29+'04'!AJ29+'05'!AJ29+'06'!AJ29</f>
        <v>0</v>
      </c>
      <c r="AK29" s="32">
        <f>'01'!AK29+'02'!AK29+'03'!AK29+'04'!AK29+'05'!AK29+'06'!AK29</f>
        <v>0</v>
      </c>
      <c r="AL29" s="32">
        <f>'01'!AL29+'02'!AL29+'03'!AL29+'04'!AL29+'05'!AL29+'06'!AL29</f>
        <v>0</v>
      </c>
      <c r="AM29" s="32">
        <f>'01'!AM29+'02'!AM29+'03'!AM29+'04'!AM29+'05'!AM29+'06'!AM29</f>
        <v>0</v>
      </c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32">
        <f>'01'!E30+'02'!E30+'03'!E30+'04'!E30+'05'!E30+'06'!E30</f>
        <v>0</v>
      </c>
      <c r="F30" s="32">
        <f>'01'!F30+'02'!F30+'03'!F30+'04'!F30+'05'!F30+'06'!F30</f>
        <v>0</v>
      </c>
      <c r="G30" s="32">
        <f>'01'!G30+'02'!G30+'03'!G30+'04'!G30+'05'!G30+'06'!G30</f>
        <v>0</v>
      </c>
      <c r="H30" s="32">
        <f>'01'!H30+'02'!H30+'03'!H30+'04'!H30+'05'!H30+'06'!H30</f>
        <v>0</v>
      </c>
      <c r="I30" s="32">
        <f>'01'!I30+'02'!I30+'03'!I30+'04'!I30+'05'!I30+'06'!I30</f>
        <v>0</v>
      </c>
      <c r="J30" s="32">
        <f>'01'!J30+'02'!J30+'03'!J30+'04'!J30+'05'!J30+'06'!J30</f>
        <v>0</v>
      </c>
      <c r="K30" s="32">
        <f>'01'!K30+'02'!K30+'03'!K30+'04'!K30+'05'!K30+'06'!K30</f>
        <v>0</v>
      </c>
      <c r="L30" s="32">
        <f>'01'!L30+'02'!L30+'03'!L30+'04'!L30+'05'!L30+'06'!L30</f>
        <v>0</v>
      </c>
      <c r="M30" s="32">
        <f>'01'!M30+'02'!M30+'03'!M30+'04'!M30+'05'!M30+'06'!M30</f>
        <v>0</v>
      </c>
      <c r="N30" s="32">
        <f>'01'!N30+'02'!N30+'03'!N30+'04'!N30+'05'!N30+'06'!N30</f>
        <v>0</v>
      </c>
      <c r="O30" s="32">
        <f>'01'!O30+'02'!O30+'03'!O30+'04'!O30+'05'!O30+'06'!O30</f>
        <v>0</v>
      </c>
      <c r="P30" s="32">
        <f>'01'!P30+'02'!P30+'03'!P30+'04'!P30+'05'!P30+'06'!P30</f>
        <v>0</v>
      </c>
      <c r="Q30" s="32">
        <f>'01'!Q30+'02'!Q30+'03'!Q30+'04'!Q30+'05'!Q30+'06'!Q30</f>
        <v>0</v>
      </c>
      <c r="R30" s="32">
        <f>'01'!R30+'02'!R30+'03'!R30+'04'!R30+'05'!R30+'06'!R30</f>
        <v>0</v>
      </c>
      <c r="S30" s="32">
        <f>'01'!S30+'02'!S30+'03'!S30+'04'!S30+'05'!S30+'06'!S30</f>
        <v>0</v>
      </c>
      <c r="T30" s="32">
        <f>'01'!T30+'02'!T30+'03'!T30+'04'!T30+'05'!T30+'06'!T30</f>
        <v>0</v>
      </c>
      <c r="U30" s="32">
        <f>'01'!U30+'02'!U30+'03'!U30+'04'!U30+'05'!U30+'06'!U30</f>
        <v>0</v>
      </c>
      <c r="V30" s="32">
        <f>'01'!V30+'02'!V30+'03'!V30+'04'!V30+'05'!V30+'06'!V30</f>
        <v>0</v>
      </c>
      <c r="W30" s="32">
        <f>'01'!W30+'02'!W30+'03'!W30+'04'!W30+'05'!W30+'06'!W30</f>
        <v>0</v>
      </c>
      <c r="X30" s="32">
        <f>'01'!X30+'02'!X30+'03'!X30+'04'!X30+'05'!X30+'06'!X30</f>
        <v>0</v>
      </c>
      <c r="Y30" s="32">
        <f>'01'!Y30+'02'!Y30+'03'!Y30+'04'!Y30+'05'!Y30+'06'!Y30</f>
        <v>0</v>
      </c>
      <c r="Z30" s="32">
        <f>'01'!Z30+'02'!Z30+'03'!Z30+'04'!Z30+'05'!Z30+'06'!Z30</f>
        <v>0</v>
      </c>
      <c r="AA30" s="32">
        <f>'01'!AA30+'02'!AA30+'03'!AA30+'04'!AA30+'05'!AA30+'06'!AA30</f>
        <v>0</v>
      </c>
      <c r="AB30" s="32">
        <f>'01'!AB30+'02'!AB30+'03'!AB30+'04'!AB30+'05'!AB30+'06'!AB30</f>
        <v>0</v>
      </c>
      <c r="AC30" s="32">
        <f>'01'!AC30+'02'!AC30+'03'!AC30+'04'!AC30+'05'!AC30+'06'!AC30</f>
        <v>0</v>
      </c>
      <c r="AD30" s="32">
        <f>'01'!AD30+'02'!AD30+'03'!AD30+'04'!AD30+'05'!AD30+'06'!AD30</f>
        <v>0</v>
      </c>
      <c r="AE30" s="32">
        <f>'01'!AE30+'02'!AE30+'03'!AE30+'04'!AE30+'05'!AE30+'06'!AE30</f>
        <v>0</v>
      </c>
      <c r="AF30" s="32">
        <f>'01'!AF30+'02'!AF30+'03'!AF30+'04'!AF30+'05'!AF30+'06'!AF30</f>
        <v>0</v>
      </c>
      <c r="AG30" s="32">
        <f>'01'!AG30+'02'!AG30+'03'!AG30+'04'!AG30+'05'!AG30+'06'!AG30</f>
        <v>0</v>
      </c>
      <c r="AH30" s="32">
        <f>'01'!AH30+'02'!AH30+'03'!AH30+'04'!AH30+'05'!AH30+'06'!AH30</f>
        <v>0</v>
      </c>
      <c r="AI30" s="32">
        <f>'01'!AI30+'02'!AI30+'03'!AI30+'04'!AI30+'05'!AI30+'06'!AI30</f>
        <v>0</v>
      </c>
      <c r="AJ30" s="32">
        <f>'01'!AJ30+'02'!AJ30+'03'!AJ30+'04'!AJ30+'05'!AJ30+'06'!AJ30</f>
        <v>0</v>
      </c>
      <c r="AK30" s="32">
        <f>'01'!AK30+'02'!AK30+'03'!AK30+'04'!AK30+'05'!AK30+'06'!AK30</f>
        <v>0</v>
      </c>
      <c r="AL30" s="32">
        <f>'01'!AL30+'02'!AL30+'03'!AL30+'04'!AL30+'05'!AL30+'06'!AL30</f>
        <v>0</v>
      </c>
      <c r="AM30" s="32">
        <f>'01'!AM30+'02'!AM30+'03'!AM30+'04'!AM30+'05'!AM30+'06'!AM30</f>
        <v>0</v>
      </c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32">
        <f>'01'!E31+'02'!E31+'03'!E31+'04'!E31+'05'!E31+'06'!E31</f>
        <v>0</v>
      </c>
      <c r="F31" s="32">
        <f>'01'!F31+'02'!F31+'03'!F31+'04'!F31+'05'!F31+'06'!F31</f>
        <v>0</v>
      </c>
      <c r="G31" s="32">
        <f>'01'!G31+'02'!G31+'03'!G31+'04'!G31+'05'!G31+'06'!G31</f>
        <v>0</v>
      </c>
      <c r="H31" s="32">
        <f>'01'!H31+'02'!H31+'03'!H31+'04'!H31+'05'!H31+'06'!H31</f>
        <v>0</v>
      </c>
      <c r="I31" s="32">
        <f>'01'!I31+'02'!I31+'03'!I31+'04'!I31+'05'!I31+'06'!I31</f>
        <v>0</v>
      </c>
      <c r="J31" s="32">
        <f>'01'!J31+'02'!J31+'03'!J31+'04'!J31+'05'!J31+'06'!J31</f>
        <v>0</v>
      </c>
      <c r="K31" s="32">
        <f>'01'!K31+'02'!K31+'03'!K31+'04'!K31+'05'!K31+'06'!K31</f>
        <v>0</v>
      </c>
      <c r="L31" s="32">
        <f>'01'!L31+'02'!L31+'03'!L31+'04'!L31+'05'!L31+'06'!L31</f>
        <v>0</v>
      </c>
      <c r="M31" s="32">
        <f>'01'!M31+'02'!M31+'03'!M31+'04'!M31+'05'!M31+'06'!M31</f>
        <v>0</v>
      </c>
      <c r="N31" s="32">
        <f>'01'!N31+'02'!N31+'03'!N31+'04'!N31+'05'!N31+'06'!N31</f>
        <v>0</v>
      </c>
      <c r="O31" s="32">
        <f>'01'!O31+'02'!O31+'03'!O31+'04'!O31+'05'!O31+'06'!O31</f>
        <v>0</v>
      </c>
      <c r="P31" s="32">
        <f>'01'!P31+'02'!P31+'03'!P31+'04'!P31+'05'!P31+'06'!P31</f>
        <v>0</v>
      </c>
      <c r="Q31" s="32">
        <f>'01'!Q31+'02'!Q31+'03'!Q31+'04'!Q31+'05'!Q31+'06'!Q31</f>
        <v>0</v>
      </c>
      <c r="R31" s="32">
        <f>'01'!R31+'02'!R31+'03'!R31+'04'!R31+'05'!R31+'06'!R31</f>
        <v>0</v>
      </c>
      <c r="S31" s="32">
        <f>'01'!S31+'02'!S31+'03'!S31+'04'!S31+'05'!S31+'06'!S31</f>
        <v>0</v>
      </c>
      <c r="T31" s="32">
        <f>'01'!T31+'02'!T31+'03'!T31+'04'!T31+'05'!T31+'06'!T31</f>
        <v>0</v>
      </c>
      <c r="U31" s="32">
        <f>'01'!U31+'02'!U31+'03'!U31+'04'!U31+'05'!U31+'06'!U31</f>
        <v>0</v>
      </c>
      <c r="V31" s="32">
        <f>'01'!V31+'02'!V31+'03'!V31+'04'!V31+'05'!V31+'06'!V31</f>
        <v>0</v>
      </c>
      <c r="W31" s="32">
        <f>'01'!W31+'02'!W31+'03'!W31+'04'!W31+'05'!W31+'06'!W31</f>
        <v>0</v>
      </c>
      <c r="X31" s="32">
        <f>'01'!X31+'02'!X31+'03'!X31+'04'!X31+'05'!X31+'06'!X31</f>
        <v>0</v>
      </c>
      <c r="Y31" s="32">
        <f>'01'!Y31+'02'!Y31+'03'!Y31+'04'!Y31+'05'!Y31+'06'!Y31</f>
        <v>0</v>
      </c>
      <c r="Z31" s="32">
        <f>'01'!Z31+'02'!Z31+'03'!Z31+'04'!Z31+'05'!Z31+'06'!Z31</f>
        <v>0</v>
      </c>
      <c r="AA31" s="32">
        <f>'01'!AA31+'02'!AA31+'03'!AA31+'04'!AA31+'05'!AA31+'06'!AA31</f>
        <v>0</v>
      </c>
      <c r="AB31" s="32">
        <f>'01'!AB31+'02'!AB31+'03'!AB31+'04'!AB31+'05'!AB31+'06'!AB31</f>
        <v>0</v>
      </c>
      <c r="AC31" s="32">
        <f>'01'!AC31+'02'!AC31+'03'!AC31+'04'!AC31+'05'!AC31+'06'!AC31</f>
        <v>0</v>
      </c>
      <c r="AD31" s="32">
        <f>'01'!AD31+'02'!AD31+'03'!AD31+'04'!AD31+'05'!AD31+'06'!AD31</f>
        <v>0</v>
      </c>
      <c r="AE31" s="32">
        <f>'01'!AE31+'02'!AE31+'03'!AE31+'04'!AE31+'05'!AE31+'06'!AE31</f>
        <v>0</v>
      </c>
      <c r="AF31" s="32">
        <f>'01'!AF31+'02'!AF31+'03'!AF31+'04'!AF31+'05'!AF31+'06'!AF31</f>
        <v>0</v>
      </c>
      <c r="AG31" s="32">
        <f>'01'!AG31+'02'!AG31+'03'!AG31+'04'!AG31+'05'!AG31+'06'!AG31</f>
        <v>0</v>
      </c>
      <c r="AH31" s="32">
        <f>'01'!AH31+'02'!AH31+'03'!AH31+'04'!AH31+'05'!AH31+'06'!AH31</f>
        <v>0</v>
      </c>
      <c r="AI31" s="32">
        <f>'01'!AI31+'02'!AI31+'03'!AI31+'04'!AI31+'05'!AI31+'06'!AI31</f>
        <v>0</v>
      </c>
      <c r="AJ31" s="32">
        <f>'01'!AJ31+'02'!AJ31+'03'!AJ31+'04'!AJ31+'05'!AJ31+'06'!AJ31</f>
        <v>0</v>
      </c>
      <c r="AK31" s="32">
        <f>'01'!AK31+'02'!AK31+'03'!AK31+'04'!AK31+'05'!AK31+'06'!AK31</f>
        <v>0</v>
      </c>
      <c r="AL31" s="32">
        <f>'01'!AL31+'02'!AL31+'03'!AL31+'04'!AL31+'05'!AL31+'06'!AL31</f>
        <v>0</v>
      </c>
      <c r="AM31" s="32">
        <f>'01'!AM31+'02'!AM31+'03'!AM31+'04'!AM31+'05'!AM31+'06'!AM31</f>
        <v>0</v>
      </c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32">
        <f>'01'!E32+'02'!E32+'03'!E32+'04'!E32+'05'!E32+'06'!E32</f>
        <v>0</v>
      </c>
      <c r="F32" s="32">
        <f>'01'!F32+'02'!F32+'03'!F32+'04'!F32+'05'!F32+'06'!F32</f>
        <v>0</v>
      </c>
      <c r="G32" s="32">
        <f>'01'!G32+'02'!G32+'03'!G32+'04'!G32+'05'!G32+'06'!G32</f>
        <v>0</v>
      </c>
      <c r="H32" s="32">
        <f>'01'!H32+'02'!H32+'03'!H32+'04'!H32+'05'!H32+'06'!H32</f>
        <v>0</v>
      </c>
      <c r="I32" s="32">
        <f>'01'!I32+'02'!I32+'03'!I32+'04'!I32+'05'!I32+'06'!I32</f>
        <v>0</v>
      </c>
      <c r="J32" s="32">
        <f>'01'!J32+'02'!J32+'03'!J32+'04'!J32+'05'!J32+'06'!J32</f>
        <v>0</v>
      </c>
      <c r="K32" s="32">
        <f>'01'!K32+'02'!K32+'03'!K32+'04'!K32+'05'!K32+'06'!K32</f>
        <v>0</v>
      </c>
      <c r="L32" s="32">
        <f>'01'!L32+'02'!L32+'03'!L32+'04'!L32+'05'!L32+'06'!L32</f>
        <v>0</v>
      </c>
      <c r="M32" s="32">
        <f>'01'!M32+'02'!M32+'03'!M32+'04'!M32+'05'!M32+'06'!M32</f>
        <v>0</v>
      </c>
      <c r="N32" s="32">
        <f>'01'!N32+'02'!N32+'03'!N32+'04'!N32+'05'!N32+'06'!N32</f>
        <v>0</v>
      </c>
      <c r="O32" s="32">
        <f>'01'!O32+'02'!O32+'03'!O32+'04'!O32+'05'!O32+'06'!O32</f>
        <v>0</v>
      </c>
      <c r="P32" s="32">
        <f>'01'!P32+'02'!P32+'03'!P32+'04'!P32+'05'!P32+'06'!P32</f>
        <v>0</v>
      </c>
      <c r="Q32" s="32">
        <f>'01'!Q32+'02'!Q32+'03'!Q32+'04'!Q32+'05'!Q32+'06'!Q32</f>
        <v>0</v>
      </c>
      <c r="R32" s="32">
        <f>'01'!R32+'02'!R32+'03'!R32+'04'!R32+'05'!R32+'06'!R32</f>
        <v>0</v>
      </c>
      <c r="S32" s="32">
        <f>'01'!S32+'02'!S32+'03'!S32+'04'!S32+'05'!S32+'06'!S32</f>
        <v>0</v>
      </c>
      <c r="T32" s="32">
        <f>'01'!T32+'02'!T32+'03'!T32+'04'!T32+'05'!T32+'06'!T32</f>
        <v>0</v>
      </c>
      <c r="U32" s="32">
        <f>'01'!U32+'02'!U32+'03'!U32+'04'!U32+'05'!U32+'06'!U32</f>
        <v>0</v>
      </c>
      <c r="V32" s="32">
        <f>'01'!V32+'02'!V32+'03'!V32+'04'!V32+'05'!V32+'06'!V32</f>
        <v>0</v>
      </c>
      <c r="W32" s="32">
        <f>'01'!W32+'02'!W32+'03'!W32+'04'!W32+'05'!W32+'06'!W32</f>
        <v>0</v>
      </c>
      <c r="X32" s="32">
        <f>'01'!X32+'02'!X32+'03'!X32+'04'!X32+'05'!X32+'06'!X32</f>
        <v>0</v>
      </c>
      <c r="Y32" s="32">
        <f>'01'!Y32+'02'!Y32+'03'!Y32+'04'!Y32+'05'!Y32+'06'!Y32</f>
        <v>0</v>
      </c>
      <c r="Z32" s="32">
        <f>'01'!Z32+'02'!Z32+'03'!Z32+'04'!Z32+'05'!Z32+'06'!Z32</f>
        <v>0</v>
      </c>
      <c r="AA32" s="32">
        <f>'01'!AA32+'02'!AA32+'03'!AA32+'04'!AA32+'05'!AA32+'06'!AA32</f>
        <v>0</v>
      </c>
      <c r="AB32" s="32">
        <f>'01'!AB32+'02'!AB32+'03'!AB32+'04'!AB32+'05'!AB32+'06'!AB32</f>
        <v>0</v>
      </c>
      <c r="AC32" s="32">
        <f>'01'!AC32+'02'!AC32+'03'!AC32+'04'!AC32+'05'!AC32+'06'!AC32</f>
        <v>0</v>
      </c>
      <c r="AD32" s="32">
        <f>'01'!AD32+'02'!AD32+'03'!AD32+'04'!AD32+'05'!AD32+'06'!AD32</f>
        <v>0</v>
      </c>
      <c r="AE32" s="32">
        <f>'01'!AE32+'02'!AE32+'03'!AE32+'04'!AE32+'05'!AE32+'06'!AE32</f>
        <v>0</v>
      </c>
      <c r="AF32" s="32">
        <f>'01'!AF32+'02'!AF32+'03'!AF32+'04'!AF32+'05'!AF32+'06'!AF32</f>
        <v>0</v>
      </c>
      <c r="AG32" s="32">
        <f>'01'!AG32+'02'!AG32+'03'!AG32+'04'!AG32+'05'!AG32+'06'!AG32</f>
        <v>0</v>
      </c>
      <c r="AH32" s="32">
        <f>'01'!AH32+'02'!AH32+'03'!AH32+'04'!AH32+'05'!AH32+'06'!AH32</f>
        <v>0</v>
      </c>
      <c r="AI32" s="32">
        <f>'01'!AI32+'02'!AI32+'03'!AI32+'04'!AI32+'05'!AI32+'06'!AI32</f>
        <v>0</v>
      </c>
      <c r="AJ32" s="32">
        <f>'01'!AJ32+'02'!AJ32+'03'!AJ32+'04'!AJ32+'05'!AJ32+'06'!AJ32</f>
        <v>0</v>
      </c>
      <c r="AK32" s="32">
        <f>'01'!AK32+'02'!AK32+'03'!AK32+'04'!AK32+'05'!AK32+'06'!AK32</f>
        <v>0</v>
      </c>
      <c r="AL32" s="32">
        <f>'01'!AL32+'02'!AL32+'03'!AL32+'04'!AL32+'05'!AL32+'06'!AL32</f>
        <v>0</v>
      </c>
      <c r="AM32" s="32">
        <f>'01'!AM32+'02'!AM32+'03'!AM32+'04'!AM32+'05'!AM32+'06'!AM32</f>
        <v>0</v>
      </c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32">
        <f>'01'!E37+'02'!E37+'03'!E37+'04'!E37+'05'!E37+'06'!E37</f>
        <v>0</v>
      </c>
      <c r="F37" s="32">
        <f>'01'!F37+'02'!F37+'03'!F37+'04'!F37+'05'!F37+'06'!F37</f>
        <v>0</v>
      </c>
      <c r="G37" s="32">
        <f>'01'!G37+'02'!G37+'03'!G37+'04'!G37+'05'!G37+'06'!G37</f>
        <v>0</v>
      </c>
      <c r="H37" s="32">
        <f>'01'!H37+'02'!H37+'03'!H37+'04'!H37+'05'!H37+'06'!H37</f>
        <v>0</v>
      </c>
      <c r="I37" s="32">
        <f>'01'!I37+'02'!I37+'03'!I37+'04'!I37+'05'!I37+'06'!I37</f>
        <v>0</v>
      </c>
      <c r="J37" s="32">
        <f>'01'!J37+'02'!J37+'03'!J37+'04'!J37+'05'!J37+'06'!J37</f>
        <v>0</v>
      </c>
      <c r="K37" s="32">
        <f>'01'!K37+'02'!K37+'03'!K37+'04'!K37+'05'!K37+'06'!K37</f>
        <v>0</v>
      </c>
      <c r="L37" s="32">
        <f>'01'!L37+'02'!L37+'03'!L37+'04'!L37+'05'!L37+'06'!L37</f>
        <v>0</v>
      </c>
      <c r="M37" s="32">
        <f>'01'!M37+'02'!M37+'03'!M37+'04'!M37+'05'!M37+'06'!M37</f>
        <v>0</v>
      </c>
      <c r="N37" s="32">
        <f>'01'!N37+'02'!N37+'03'!N37+'04'!N37+'05'!N37+'06'!N37</f>
        <v>0</v>
      </c>
      <c r="O37" s="32">
        <f>'01'!O37+'02'!O37+'03'!O37+'04'!O37+'05'!O37+'06'!O37</f>
        <v>0</v>
      </c>
      <c r="P37" s="32">
        <f>'01'!P37+'02'!P37+'03'!P37+'04'!P37+'05'!P37+'06'!P37</f>
        <v>0</v>
      </c>
      <c r="Q37" s="32">
        <f>'01'!Q37+'02'!Q37+'03'!Q37+'04'!Q37+'05'!Q37+'06'!Q37</f>
        <v>0</v>
      </c>
      <c r="R37" s="32">
        <f>'01'!R37+'02'!R37+'03'!R37+'04'!R37+'05'!R37+'06'!R37</f>
        <v>0</v>
      </c>
      <c r="S37" s="32">
        <f>'01'!S37+'02'!S37+'03'!S37+'04'!S37+'05'!S37+'06'!S37</f>
        <v>0</v>
      </c>
      <c r="T37" s="32">
        <f>'01'!T37+'02'!T37+'03'!T37+'04'!T37+'05'!T37+'06'!T37</f>
        <v>0</v>
      </c>
      <c r="U37" s="32">
        <f>'01'!U37+'02'!U37+'03'!U37+'04'!U37+'05'!U37+'06'!U37</f>
        <v>0</v>
      </c>
      <c r="V37" s="32">
        <f>'01'!V37+'02'!V37+'03'!V37+'04'!V37+'05'!V37+'06'!V37</f>
        <v>0</v>
      </c>
      <c r="W37" s="32">
        <f>'01'!W37+'02'!W37+'03'!W37+'04'!W37+'05'!W37+'06'!W37</f>
        <v>0</v>
      </c>
      <c r="X37" s="32">
        <f>'01'!X37+'02'!X37+'03'!X37+'04'!X37+'05'!X37+'06'!X37</f>
        <v>0</v>
      </c>
      <c r="Y37" s="32">
        <f>'01'!Y37+'02'!Y37+'03'!Y37+'04'!Y37+'05'!Y37+'06'!Y37</f>
        <v>0</v>
      </c>
      <c r="Z37" s="32">
        <f>'01'!Z37+'02'!Z37+'03'!Z37+'04'!Z37+'05'!Z37+'06'!Z37</f>
        <v>0</v>
      </c>
      <c r="AA37" s="32">
        <f>'01'!AA37+'02'!AA37+'03'!AA37+'04'!AA37+'05'!AA37+'06'!AA37</f>
        <v>0</v>
      </c>
      <c r="AB37" s="32">
        <f>'01'!AB37+'02'!AB37+'03'!AB37+'04'!AB37+'05'!AB37+'06'!AB37</f>
        <v>0</v>
      </c>
      <c r="AC37" s="32">
        <f>'01'!AC37+'02'!AC37+'03'!AC37+'04'!AC37+'05'!AC37+'06'!AC37</f>
        <v>0</v>
      </c>
      <c r="AD37" s="32">
        <f>'01'!AD37+'02'!AD37+'03'!AD37+'04'!AD37+'05'!AD37+'06'!AD37</f>
        <v>0</v>
      </c>
      <c r="AE37" s="32">
        <f>'01'!AE37+'02'!AE37+'03'!AE37+'04'!AE37+'05'!AE37+'06'!AE37</f>
        <v>0</v>
      </c>
      <c r="AF37" s="32">
        <f>'01'!AF37+'02'!AF37+'03'!AF37+'04'!AF37+'05'!AF37+'06'!AF37</f>
        <v>0</v>
      </c>
      <c r="AG37" s="32">
        <f>'01'!AG37+'02'!AG37+'03'!AG37+'04'!AG37+'05'!AG37+'06'!AG37</f>
        <v>0</v>
      </c>
      <c r="AH37" s="32">
        <f>'01'!AH37+'02'!AH37+'03'!AH37+'04'!AH37+'05'!AH37+'06'!AH37</f>
        <v>0</v>
      </c>
      <c r="AI37" s="32">
        <f>'01'!AI37+'02'!AI37+'03'!AI37+'04'!AI37+'05'!AI37+'06'!AI37</f>
        <v>0</v>
      </c>
      <c r="AJ37" s="32">
        <f>'01'!AJ37+'02'!AJ37+'03'!AJ37+'04'!AJ37+'05'!AJ37+'06'!AJ37</f>
        <v>0</v>
      </c>
      <c r="AK37" s="32">
        <f>'01'!AK37+'02'!AK37+'03'!AK37+'04'!AK37+'05'!AK37+'06'!AK37</f>
        <v>0</v>
      </c>
      <c r="AL37" s="32">
        <f>'01'!AL37+'02'!AL37+'03'!AL37+'04'!AL37+'05'!AL37+'06'!AL37</f>
        <v>0</v>
      </c>
      <c r="AM37" s="32">
        <f>'01'!AM37+'02'!AM37+'03'!AM37+'04'!AM37+'05'!AM37+'06'!AM37</f>
        <v>0</v>
      </c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32">
        <f>'01'!E38+'02'!E38+'03'!E38+'04'!E38+'05'!E38+'06'!E38</f>
        <v>0</v>
      </c>
      <c r="F38" s="32">
        <f>'01'!F38+'02'!F38+'03'!F38+'04'!F38+'05'!F38+'06'!F38</f>
        <v>0</v>
      </c>
      <c r="G38" s="32">
        <f>'01'!G38+'02'!G38+'03'!G38+'04'!G38+'05'!G38+'06'!G38</f>
        <v>0</v>
      </c>
      <c r="H38" s="32">
        <f>'01'!H38+'02'!H38+'03'!H38+'04'!H38+'05'!H38+'06'!H38</f>
        <v>0</v>
      </c>
      <c r="I38" s="32">
        <f>'01'!I38+'02'!I38+'03'!I38+'04'!I38+'05'!I38+'06'!I38</f>
        <v>0</v>
      </c>
      <c r="J38" s="32">
        <f>'01'!J38+'02'!J38+'03'!J38+'04'!J38+'05'!J38+'06'!J38</f>
        <v>0</v>
      </c>
      <c r="K38" s="32">
        <f>'01'!K38+'02'!K38+'03'!K38+'04'!K38+'05'!K38+'06'!K38</f>
        <v>0</v>
      </c>
      <c r="L38" s="32">
        <f>'01'!L38+'02'!L38+'03'!L38+'04'!L38+'05'!L38+'06'!L38</f>
        <v>0</v>
      </c>
      <c r="M38" s="32">
        <f>'01'!M38+'02'!M38+'03'!M38+'04'!M38+'05'!M38+'06'!M38</f>
        <v>0</v>
      </c>
      <c r="N38" s="32">
        <f>'01'!N38+'02'!N38+'03'!N38+'04'!N38+'05'!N38+'06'!N38</f>
        <v>0</v>
      </c>
      <c r="O38" s="32">
        <f>'01'!O38+'02'!O38+'03'!O38+'04'!O38+'05'!O38+'06'!O38</f>
        <v>0</v>
      </c>
      <c r="P38" s="32">
        <f>'01'!P38+'02'!P38+'03'!P38+'04'!P38+'05'!P38+'06'!P38</f>
        <v>0</v>
      </c>
      <c r="Q38" s="32">
        <f>'01'!Q38+'02'!Q38+'03'!Q38+'04'!Q38+'05'!Q38+'06'!Q38</f>
        <v>0</v>
      </c>
      <c r="R38" s="32">
        <f>'01'!R38+'02'!R38+'03'!R38+'04'!R38+'05'!R38+'06'!R38</f>
        <v>0</v>
      </c>
      <c r="S38" s="32">
        <f>'01'!S38+'02'!S38+'03'!S38+'04'!S38+'05'!S38+'06'!S38</f>
        <v>0</v>
      </c>
      <c r="T38" s="32">
        <f>'01'!T38+'02'!T38+'03'!T38+'04'!T38+'05'!T38+'06'!T38</f>
        <v>0</v>
      </c>
      <c r="U38" s="32">
        <f>'01'!U38+'02'!U38+'03'!U38+'04'!U38+'05'!U38+'06'!U38</f>
        <v>0</v>
      </c>
      <c r="V38" s="32">
        <f>'01'!V38+'02'!V38+'03'!V38+'04'!V38+'05'!V38+'06'!V38</f>
        <v>0</v>
      </c>
      <c r="W38" s="32">
        <f>'01'!W38+'02'!W38+'03'!W38+'04'!W38+'05'!W38+'06'!W38</f>
        <v>0</v>
      </c>
      <c r="X38" s="32">
        <f>'01'!X38+'02'!X38+'03'!X38+'04'!X38+'05'!X38+'06'!X38</f>
        <v>0</v>
      </c>
      <c r="Y38" s="32">
        <f>'01'!Y38+'02'!Y38+'03'!Y38+'04'!Y38+'05'!Y38+'06'!Y38</f>
        <v>0</v>
      </c>
      <c r="Z38" s="32">
        <f>'01'!Z38+'02'!Z38+'03'!Z38+'04'!Z38+'05'!Z38+'06'!Z38</f>
        <v>0</v>
      </c>
      <c r="AA38" s="32">
        <f>'01'!AA38+'02'!AA38+'03'!AA38+'04'!AA38+'05'!AA38+'06'!AA38</f>
        <v>0</v>
      </c>
      <c r="AB38" s="32">
        <f>'01'!AB38+'02'!AB38+'03'!AB38+'04'!AB38+'05'!AB38+'06'!AB38</f>
        <v>0</v>
      </c>
      <c r="AC38" s="32">
        <f>'01'!AC38+'02'!AC38+'03'!AC38+'04'!AC38+'05'!AC38+'06'!AC38</f>
        <v>0</v>
      </c>
      <c r="AD38" s="32">
        <f>'01'!AD38+'02'!AD38+'03'!AD38+'04'!AD38+'05'!AD38+'06'!AD38</f>
        <v>0</v>
      </c>
      <c r="AE38" s="32">
        <f>'01'!AE38+'02'!AE38+'03'!AE38+'04'!AE38+'05'!AE38+'06'!AE38</f>
        <v>0</v>
      </c>
      <c r="AF38" s="32">
        <f>'01'!AF38+'02'!AF38+'03'!AF38+'04'!AF38+'05'!AF38+'06'!AF38</f>
        <v>0</v>
      </c>
      <c r="AG38" s="32">
        <f>'01'!AG38+'02'!AG38+'03'!AG38+'04'!AG38+'05'!AG38+'06'!AG38</f>
        <v>0</v>
      </c>
      <c r="AH38" s="32">
        <f>'01'!AH38+'02'!AH38+'03'!AH38+'04'!AH38+'05'!AH38+'06'!AH38</f>
        <v>0</v>
      </c>
      <c r="AI38" s="32">
        <f>'01'!AI38+'02'!AI38+'03'!AI38+'04'!AI38+'05'!AI38+'06'!AI38</f>
        <v>0</v>
      </c>
      <c r="AJ38" s="32">
        <f>'01'!AJ38+'02'!AJ38+'03'!AJ38+'04'!AJ38+'05'!AJ38+'06'!AJ38</f>
        <v>0</v>
      </c>
      <c r="AK38" s="32">
        <f>'01'!AK38+'02'!AK38+'03'!AK38+'04'!AK38+'05'!AK38+'06'!AK38</f>
        <v>0</v>
      </c>
      <c r="AL38" s="32">
        <f>'01'!AL38+'02'!AL38+'03'!AL38+'04'!AL38+'05'!AL38+'06'!AL38</f>
        <v>0</v>
      </c>
      <c r="AM38" s="32">
        <f>'01'!AM38+'02'!AM38+'03'!AM38+'04'!AM38+'05'!AM38+'06'!AM38</f>
        <v>0</v>
      </c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32">
        <f>'01'!E39+'02'!E39+'03'!E39+'04'!E39+'05'!E39+'06'!E39</f>
        <v>0</v>
      </c>
      <c r="F39" s="32">
        <f>'01'!F39+'02'!F39+'03'!F39+'04'!F39+'05'!F39+'06'!F39</f>
        <v>0</v>
      </c>
      <c r="G39" s="32">
        <f>'01'!G39+'02'!G39+'03'!G39+'04'!G39+'05'!G39+'06'!G39</f>
        <v>0</v>
      </c>
      <c r="H39" s="32">
        <f>'01'!H39+'02'!H39+'03'!H39+'04'!H39+'05'!H39+'06'!H39</f>
        <v>0</v>
      </c>
      <c r="I39" s="32">
        <f>'01'!I39+'02'!I39+'03'!I39+'04'!I39+'05'!I39+'06'!I39</f>
        <v>0</v>
      </c>
      <c r="J39" s="32">
        <f>'01'!J39+'02'!J39+'03'!J39+'04'!J39+'05'!J39+'06'!J39</f>
        <v>0</v>
      </c>
      <c r="K39" s="32">
        <f>'01'!K39+'02'!K39+'03'!K39+'04'!K39+'05'!K39+'06'!K39</f>
        <v>0</v>
      </c>
      <c r="L39" s="32">
        <f>'01'!L39+'02'!L39+'03'!L39+'04'!L39+'05'!L39+'06'!L39</f>
        <v>0</v>
      </c>
      <c r="M39" s="32">
        <f>'01'!M39+'02'!M39+'03'!M39+'04'!M39+'05'!M39+'06'!M39</f>
        <v>0</v>
      </c>
      <c r="N39" s="32">
        <f>'01'!N39+'02'!N39+'03'!N39+'04'!N39+'05'!N39+'06'!N39</f>
        <v>0</v>
      </c>
      <c r="O39" s="32">
        <f>'01'!O39+'02'!O39+'03'!O39+'04'!O39+'05'!O39+'06'!O39</f>
        <v>0</v>
      </c>
      <c r="P39" s="32">
        <f>'01'!P39+'02'!P39+'03'!P39+'04'!P39+'05'!P39+'06'!P39</f>
        <v>0</v>
      </c>
      <c r="Q39" s="32">
        <f>'01'!Q39+'02'!Q39+'03'!Q39+'04'!Q39+'05'!Q39+'06'!Q39</f>
        <v>0</v>
      </c>
      <c r="R39" s="32">
        <f>'01'!R39+'02'!R39+'03'!R39+'04'!R39+'05'!R39+'06'!R39</f>
        <v>0</v>
      </c>
      <c r="S39" s="32">
        <f>'01'!S39+'02'!S39+'03'!S39+'04'!S39+'05'!S39+'06'!S39</f>
        <v>0</v>
      </c>
      <c r="T39" s="32">
        <f>'01'!T39+'02'!T39+'03'!T39+'04'!T39+'05'!T39+'06'!T39</f>
        <v>0</v>
      </c>
      <c r="U39" s="32">
        <f>'01'!U39+'02'!U39+'03'!U39+'04'!U39+'05'!U39+'06'!U39</f>
        <v>0</v>
      </c>
      <c r="V39" s="32">
        <f>'01'!V39+'02'!V39+'03'!V39+'04'!V39+'05'!V39+'06'!V39</f>
        <v>0</v>
      </c>
      <c r="W39" s="32">
        <f>'01'!W39+'02'!W39+'03'!W39+'04'!W39+'05'!W39+'06'!W39</f>
        <v>0</v>
      </c>
      <c r="X39" s="32">
        <f>'01'!X39+'02'!X39+'03'!X39+'04'!X39+'05'!X39+'06'!X39</f>
        <v>0</v>
      </c>
      <c r="Y39" s="32">
        <f>'01'!Y39+'02'!Y39+'03'!Y39+'04'!Y39+'05'!Y39+'06'!Y39</f>
        <v>0</v>
      </c>
      <c r="Z39" s="32">
        <f>'01'!Z39+'02'!Z39+'03'!Z39+'04'!Z39+'05'!Z39+'06'!Z39</f>
        <v>0</v>
      </c>
      <c r="AA39" s="32">
        <f>'01'!AA39+'02'!AA39+'03'!AA39+'04'!AA39+'05'!AA39+'06'!AA39</f>
        <v>0</v>
      </c>
      <c r="AB39" s="32">
        <f>'01'!AB39+'02'!AB39+'03'!AB39+'04'!AB39+'05'!AB39+'06'!AB39</f>
        <v>0</v>
      </c>
      <c r="AC39" s="32">
        <f>'01'!AC39+'02'!AC39+'03'!AC39+'04'!AC39+'05'!AC39+'06'!AC39</f>
        <v>0</v>
      </c>
      <c r="AD39" s="32">
        <f>'01'!AD39+'02'!AD39+'03'!AD39+'04'!AD39+'05'!AD39+'06'!AD39</f>
        <v>0</v>
      </c>
      <c r="AE39" s="32">
        <f>'01'!AE39+'02'!AE39+'03'!AE39+'04'!AE39+'05'!AE39+'06'!AE39</f>
        <v>0</v>
      </c>
      <c r="AF39" s="32">
        <f>'01'!AF39+'02'!AF39+'03'!AF39+'04'!AF39+'05'!AF39+'06'!AF39</f>
        <v>0</v>
      </c>
      <c r="AG39" s="32">
        <f>'01'!AG39+'02'!AG39+'03'!AG39+'04'!AG39+'05'!AG39+'06'!AG39</f>
        <v>0</v>
      </c>
      <c r="AH39" s="32">
        <f>'01'!AH39+'02'!AH39+'03'!AH39+'04'!AH39+'05'!AH39+'06'!AH39</f>
        <v>0</v>
      </c>
      <c r="AI39" s="32">
        <f>'01'!AI39+'02'!AI39+'03'!AI39+'04'!AI39+'05'!AI39+'06'!AI39</f>
        <v>0</v>
      </c>
      <c r="AJ39" s="32">
        <f>'01'!AJ39+'02'!AJ39+'03'!AJ39+'04'!AJ39+'05'!AJ39+'06'!AJ39</f>
        <v>0</v>
      </c>
      <c r="AK39" s="32">
        <f>'01'!AK39+'02'!AK39+'03'!AK39+'04'!AK39+'05'!AK39+'06'!AK39</f>
        <v>0</v>
      </c>
      <c r="AL39" s="32">
        <f>'01'!AL39+'02'!AL39+'03'!AL39+'04'!AL39+'05'!AL39+'06'!AL39</f>
        <v>0</v>
      </c>
      <c r="AM39" s="32">
        <f>'01'!AM39+'02'!AM39+'03'!AM39+'04'!AM39+'05'!AM39+'06'!AM39</f>
        <v>0</v>
      </c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32">
        <f>'01'!E40+'02'!E40+'03'!E40+'04'!E40+'05'!E40+'06'!E40</f>
        <v>0</v>
      </c>
      <c r="F40" s="32">
        <f>'01'!F40+'02'!F40+'03'!F40+'04'!F40+'05'!F40+'06'!F40</f>
        <v>0</v>
      </c>
      <c r="G40" s="32">
        <f>'01'!G40+'02'!G40+'03'!G40+'04'!G40+'05'!G40+'06'!G40</f>
        <v>0</v>
      </c>
      <c r="H40" s="32">
        <f>'01'!H40+'02'!H40+'03'!H40+'04'!H40+'05'!H40+'06'!H40</f>
        <v>0</v>
      </c>
      <c r="I40" s="32">
        <f>'01'!I40+'02'!I40+'03'!I40+'04'!I40+'05'!I40+'06'!I40</f>
        <v>0</v>
      </c>
      <c r="J40" s="32">
        <f>'01'!J40+'02'!J40+'03'!J40+'04'!J40+'05'!J40+'06'!J40</f>
        <v>0</v>
      </c>
      <c r="K40" s="32">
        <f>'01'!K40+'02'!K40+'03'!K40+'04'!K40+'05'!K40+'06'!K40</f>
        <v>0</v>
      </c>
      <c r="L40" s="32">
        <f>'01'!L40+'02'!L40+'03'!L40+'04'!L40+'05'!L40+'06'!L40</f>
        <v>0</v>
      </c>
      <c r="M40" s="32">
        <f>'01'!M40+'02'!M40+'03'!M40+'04'!M40+'05'!M40+'06'!M40</f>
        <v>0</v>
      </c>
      <c r="N40" s="32">
        <f>'01'!N40+'02'!N40+'03'!N40+'04'!N40+'05'!N40+'06'!N40</f>
        <v>0</v>
      </c>
      <c r="O40" s="32">
        <f>'01'!O40+'02'!O40+'03'!O40+'04'!O40+'05'!O40+'06'!O40</f>
        <v>0</v>
      </c>
      <c r="P40" s="32">
        <f>'01'!P40+'02'!P40+'03'!P40+'04'!P40+'05'!P40+'06'!P40</f>
        <v>0</v>
      </c>
      <c r="Q40" s="32">
        <f>'01'!Q40+'02'!Q40+'03'!Q40+'04'!Q40+'05'!Q40+'06'!Q40</f>
        <v>0</v>
      </c>
      <c r="R40" s="32">
        <f>'01'!R40+'02'!R40+'03'!R40+'04'!R40+'05'!R40+'06'!R40</f>
        <v>0</v>
      </c>
      <c r="S40" s="32">
        <f>'01'!S40+'02'!S40+'03'!S40+'04'!S40+'05'!S40+'06'!S40</f>
        <v>0</v>
      </c>
      <c r="T40" s="32">
        <f>'01'!T40+'02'!T40+'03'!T40+'04'!T40+'05'!T40+'06'!T40</f>
        <v>0</v>
      </c>
      <c r="U40" s="32">
        <f>'01'!U40+'02'!U40+'03'!U40+'04'!U40+'05'!U40+'06'!U40</f>
        <v>0</v>
      </c>
      <c r="V40" s="32">
        <f>'01'!V40+'02'!V40+'03'!V40+'04'!V40+'05'!V40+'06'!V40</f>
        <v>0</v>
      </c>
      <c r="W40" s="32">
        <f>'01'!W40+'02'!W40+'03'!W40+'04'!W40+'05'!W40+'06'!W40</f>
        <v>0</v>
      </c>
      <c r="X40" s="32">
        <f>'01'!X40+'02'!X40+'03'!X40+'04'!X40+'05'!X40+'06'!X40</f>
        <v>0</v>
      </c>
      <c r="Y40" s="32">
        <f>'01'!Y40+'02'!Y40+'03'!Y40+'04'!Y40+'05'!Y40+'06'!Y40</f>
        <v>0</v>
      </c>
      <c r="Z40" s="32">
        <f>'01'!Z40+'02'!Z40+'03'!Z40+'04'!Z40+'05'!Z40+'06'!Z40</f>
        <v>0</v>
      </c>
      <c r="AA40" s="32">
        <f>'01'!AA40+'02'!AA40+'03'!AA40+'04'!AA40+'05'!AA40+'06'!AA40</f>
        <v>0</v>
      </c>
      <c r="AB40" s="32">
        <f>'01'!AB40+'02'!AB40+'03'!AB40+'04'!AB40+'05'!AB40+'06'!AB40</f>
        <v>0</v>
      </c>
      <c r="AC40" s="32">
        <f>'01'!AC40+'02'!AC40+'03'!AC40+'04'!AC40+'05'!AC40+'06'!AC40</f>
        <v>0</v>
      </c>
      <c r="AD40" s="32">
        <f>'01'!AD40+'02'!AD40+'03'!AD40+'04'!AD40+'05'!AD40+'06'!AD40</f>
        <v>0</v>
      </c>
      <c r="AE40" s="32">
        <f>'01'!AE40+'02'!AE40+'03'!AE40+'04'!AE40+'05'!AE40+'06'!AE40</f>
        <v>0</v>
      </c>
      <c r="AF40" s="32">
        <f>'01'!AF40+'02'!AF40+'03'!AF40+'04'!AF40+'05'!AF40+'06'!AF40</f>
        <v>0</v>
      </c>
      <c r="AG40" s="32">
        <f>'01'!AG40+'02'!AG40+'03'!AG40+'04'!AG40+'05'!AG40+'06'!AG40</f>
        <v>0</v>
      </c>
      <c r="AH40" s="32">
        <f>'01'!AH40+'02'!AH40+'03'!AH40+'04'!AH40+'05'!AH40+'06'!AH40</f>
        <v>0</v>
      </c>
      <c r="AI40" s="32">
        <f>'01'!AI40+'02'!AI40+'03'!AI40+'04'!AI40+'05'!AI40+'06'!AI40</f>
        <v>0</v>
      </c>
      <c r="AJ40" s="32">
        <f>'01'!AJ40+'02'!AJ40+'03'!AJ40+'04'!AJ40+'05'!AJ40+'06'!AJ40</f>
        <v>0</v>
      </c>
      <c r="AK40" s="32">
        <f>'01'!AK40+'02'!AK40+'03'!AK40+'04'!AK40+'05'!AK40+'06'!AK40</f>
        <v>0</v>
      </c>
      <c r="AL40" s="32">
        <f>'01'!AL40+'02'!AL40+'03'!AL40+'04'!AL40+'05'!AL40+'06'!AL40</f>
        <v>0</v>
      </c>
      <c r="AM40" s="32">
        <f>'01'!AM40+'02'!AM40+'03'!AM40+'04'!AM40+'05'!AM40+'06'!AM40</f>
        <v>0</v>
      </c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32">
        <f>'01'!E41+'02'!E41+'03'!E41+'04'!E41+'05'!E41+'06'!E41</f>
        <v>0</v>
      </c>
      <c r="F41" s="32">
        <f>'01'!F41+'02'!F41+'03'!F41+'04'!F41+'05'!F41+'06'!F41</f>
        <v>0</v>
      </c>
      <c r="G41" s="32">
        <f>'01'!G41+'02'!G41+'03'!G41+'04'!G41+'05'!G41+'06'!G41</f>
        <v>0</v>
      </c>
      <c r="H41" s="32">
        <f>'01'!H41+'02'!H41+'03'!H41+'04'!H41+'05'!H41+'06'!H41</f>
        <v>0</v>
      </c>
      <c r="I41" s="32">
        <f>'01'!I41+'02'!I41+'03'!I41+'04'!I41+'05'!I41+'06'!I41</f>
        <v>0</v>
      </c>
      <c r="J41" s="32">
        <f>'01'!J41+'02'!J41+'03'!J41+'04'!J41+'05'!J41+'06'!J41</f>
        <v>0</v>
      </c>
      <c r="K41" s="32">
        <f>'01'!K41+'02'!K41+'03'!K41+'04'!K41+'05'!K41+'06'!K41</f>
        <v>0</v>
      </c>
      <c r="L41" s="32">
        <f>'01'!L41+'02'!L41+'03'!L41+'04'!L41+'05'!L41+'06'!L41</f>
        <v>0</v>
      </c>
      <c r="M41" s="32">
        <f>'01'!M41+'02'!M41+'03'!M41+'04'!M41+'05'!M41+'06'!M41</f>
        <v>0</v>
      </c>
      <c r="N41" s="32">
        <f>'01'!N41+'02'!N41+'03'!N41+'04'!N41+'05'!N41+'06'!N41</f>
        <v>0</v>
      </c>
      <c r="O41" s="32">
        <f>'01'!O41+'02'!O41+'03'!O41+'04'!O41+'05'!O41+'06'!O41</f>
        <v>0</v>
      </c>
      <c r="P41" s="32">
        <f>'01'!P41+'02'!P41+'03'!P41+'04'!P41+'05'!P41+'06'!P41</f>
        <v>0</v>
      </c>
      <c r="Q41" s="32">
        <f>'01'!Q41+'02'!Q41+'03'!Q41+'04'!Q41+'05'!Q41+'06'!Q41</f>
        <v>0</v>
      </c>
      <c r="R41" s="32">
        <f>'01'!R41+'02'!R41+'03'!R41+'04'!R41+'05'!R41+'06'!R41</f>
        <v>0</v>
      </c>
      <c r="S41" s="32">
        <f>'01'!S41+'02'!S41+'03'!S41+'04'!S41+'05'!S41+'06'!S41</f>
        <v>0</v>
      </c>
      <c r="T41" s="32">
        <f>'01'!T41+'02'!T41+'03'!T41+'04'!T41+'05'!T41+'06'!T41</f>
        <v>0</v>
      </c>
      <c r="U41" s="32">
        <f>'01'!U41+'02'!U41+'03'!U41+'04'!U41+'05'!U41+'06'!U41</f>
        <v>0</v>
      </c>
      <c r="V41" s="32">
        <f>'01'!V41+'02'!V41+'03'!V41+'04'!V41+'05'!V41+'06'!V41</f>
        <v>0</v>
      </c>
      <c r="W41" s="32">
        <f>'01'!W41+'02'!W41+'03'!W41+'04'!W41+'05'!W41+'06'!W41</f>
        <v>0</v>
      </c>
      <c r="X41" s="32">
        <f>'01'!X41+'02'!X41+'03'!X41+'04'!X41+'05'!X41+'06'!X41</f>
        <v>0</v>
      </c>
      <c r="Y41" s="32">
        <f>'01'!Y41+'02'!Y41+'03'!Y41+'04'!Y41+'05'!Y41+'06'!Y41</f>
        <v>0</v>
      </c>
      <c r="Z41" s="32">
        <f>'01'!Z41+'02'!Z41+'03'!Z41+'04'!Z41+'05'!Z41+'06'!Z41</f>
        <v>0</v>
      </c>
      <c r="AA41" s="32">
        <f>'01'!AA41+'02'!AA41+'03'!AA41+'04'!AA41+'05'!AA41+'06'!AA41</f>
        <v>0</v>
      </c>
      <c r="AB41" s="32">
        <f>'01'!AB41+'02'!AB41+'03'!AB41+'04'!AB41+'05'!AB41+'06'!AB41</f>
        <v>0</v>
      </c>
      <c r="AC41" s="32">
        <f>'01'!AC41+'02'!AC41+'03'!AC41+'04'!AC41+'05'!AC41+'06'!AC41</f>
        <v>0</v>
      </c>
      <c r="AD41" s="32">
        <f>'01'!AD41+'02'!AD41+'03'!AD41+'04'!AD41+'05'!AD41+'06'!AD41</f>
        <v>0</v>
      </c>
      <c r="AE41" s="32">
        <f>'01'!AE41+'02'!AE41+'03'!AE41+'04'!AE41+'05'!AE41+'06'!AE41</f>
        <v>0</v>
      </c>
      <c r="AF41" s="32">
        <f>'01'!AF41+'02'!AF41+'03'!AF41+'04'!AF41+'05'!AF41+'06'!AF41</f>
        <v>0</v>
      </c>
      <c r="AG41" s="32">
        <f>'01'!AG41+'02'!AG41+'03'!AG41+'04'!AG41+'05'!AG41+'06'!AG41</f>
        <v>0</v>
      </c>
      <c r="AH41" s="32">
        <f>'01'!AH41+'02'!AH41+'03'!AH41+'04'!AH41+'05'!AH41+'06'!AH41</f>
        <v>0</v>
      </c>
      <c r="AI41" s="32">
        <f>'01'!AI41+'02'!AI41+'03'!AI41+'04'!AI41+'05'!AI41+'06'!AI41</f>
        <v>0</v>
      </c>
      <c r="AJ41" s="32">
        <f>'01'!AJ41+'02'!AJ41+'03'!AJ41+'04'!AJ41+'05'!AJ41+'06'!AJ41</f>
        <v>0</v>
      </c>
      <c r="AK41" s="32">
        <f>'01'!AK41+'02'!AK41+'03'!AK41+'04'!AK41+'05'!AK41+'06'!AK41</f>
        <v>0</v>
      </c>
      <c r="AL41" s="32">
        <f>'01'!AL41+'02'!AL41+'03'!AL41+'04'!AL41+'05'!AL41+'06'!AL41</f>
        <v>0</v>
      </c>
      <c r="AM41" s="32">
        <f>'01'!AM41+'02'!AM41+'03'!AM41+'04'!AM41+'05'!AM41+'06'!AM41</f>
        <v>0</v>
      </c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32">
        <f>'01'!E42+'02'!E42+'03'!E42+'04'!E42+'05'!E42+'06'!E42</f>
        <v>0</v>
      </c>
      <c r="F42" s="32">
        <f>'01'!F42+'02'!F42+'03'!F42+'04'!F42+'05'!F42+'06'!F42</f>
        <v>0</v>
      </c>
      <c r="G42" s="32">
        <f>'01'!G42+'02'!G42+'03'!G42+'04'!G42+'05'!G42+'06'!G42</f>
        <v>0</v>
      </c>
      <c r="H42" s="32">
        <f>'01'!H42+'02'!H42+'03'!H42+'04'!H42+'05'!H42+'06'!H42</f>
        <v>0</v>
      </c>
      <c r="I42" s="32">
        <f>'01'!I42+'02'!I42+'03'!I42+'04'!I42+'05'!I42+'06'!I42</f>
        <v>0</v>
      </c>
      <c r="J42" s="32">
        <f>'01'!J42+'02'!J42+'03'!J42+'04'!J42+'05'!J42+'06'!J42</f>
        <v>0</v>
      </c>
      <c r="K42" s="32">
        <f>'01'!K42+'02'!K42+'03'!K42+'04'!K42+'05'!K42+'06'!K42</f>
        <v>0</v>
      </c>
      <c r="L42" s="32">
        <f>'01'!L42+'02'!L42+'03'!L42+'04'!L42+'05'!L42+'06'!L42</f>
        <v>0</v>
      </c>
      <c r="M42" s="32">
        <f>'01'!M42+'02'!M42+'03'!M42+'04'!M42+'05'!M42+'06'!M42</f>
        <v>0</v>
      </c>
      <c r="N42" s="32">
        <f>'01'!N42+'02'!N42+'03'!N42+'04'!N42+'05'!N42+'06'!N42</f>
        <v>0</v>
      </c>
      <c r="O42" s="32">
        <f>'01'!O42+'02'!O42+'03'!O42+'04'!O42+'05'!O42+'06'!O42</f>
        <v>0</v>
      </c>
      <c r="P42" s="32">
        <f>'01'!P42+'02'!P42+'03'!P42+'04'!P42+'05'!P42+'06'!P42</f>
        <v>0</v>
      </c>
      <c r="Q42" s="32">
        <f>'01'!Q42+'02'!Q42+'03'!Q42+'04'!Q42+'05'!Q42+'06'!Q42</f>
        <v>0</v>
      </c>
      <c r="R42" s="32">
        <f>'01'!R42+'02'!R42+'03'!R42+'04'!R42+'05'!R42+'06'!R42</f>
        <v>0</v>
      </c>
      <c r="S42" s="32">
        <f>'01'!S42+'02'!S42+'03'!S42+'04'!S42+'05'!S42+'06'!S42</f>
        <v>0</v>
      </c>
      <c r="T42" s="32">
        <f>'01'!T42+'02'!T42+'03'!T42+'04'!T42+'05'!T42+'06'!T42</f>
        <v>0</v>
      </c>
      <c r="U42" s="32">
        <f>'01'!U42+'02'!U42+'03'!U42+'04'!U42+'05'!U42+'06'!U42</f>
        <v>0</v>
      </c>
      <c r="V42" s="32">
        <f>'01'!V42+'02'!V42+'03'!V42+'04'!V42+'05'!V42+'06'!V42</f>
        <v>0</v>
      </c>
      <c r="W42" s="32">
        <f>'01'!W42+'02'!W42+'03'!W42+'04'!W42+'05'!W42+'06'!W42</f>
        <v>0</v>
      </c>
      <c r="X42" s="32">
        <f>'01'!X42+'02'!X42+'03'!X42+'04'!X42+'05'!X42+'06'!X42</f>
        <v>0</v>
      </c>
      <c r="Y42" s="32">
        <f>'01'!Y42+'02'!Y42+'03'!Y42+'04'!Y42+'05'!Y42+'06'!Y42</f>
        <v>0</v>
      </c>
      <c r="Z42" s="32">
        <f>'01'!Z42+'02'!Z42+'03'!Z42+'04'!Z42+'05'!Z42+'06'!Z42</f>
        <v>0</v>
      </c>
      <c r="AA42" s="32">
        <f>'01'!AA42+'02'!AA42+'03'!AA42+'04'!AA42+'05'!AA42+'06'!AA42</f>
        <v>0</v>
      </c>
      <c r="AB42" s="32">
        <f>'01'!AB42+'02'!AB42+'03'!AB42+'04'!AB42+'05'!AB42+'06'!AB42</f>
        <v>0</v>
      </c>
      <c r="AC42" s="32">
        <f>'01'!AC42+'02'!AC42+'03'!AC42+'04'!AC42+'05'!AC42+'06'!AC42</f>
        <v>0</v>
      </c>
      <c r="AD42" s="32">
        <f>'01'!AD42+'02'!AD42+'03'!AD42+'04'!AD42+'05'!AD42+'06'!AD42</f>
        <v>0</v>
      </c>
      <c r="AE42" s="32">
        <f>'01'!AE42+'02'!AE42+'03'!AE42+'04'!AE42+'05'!AE42+'06'!AE42</f>
        <v>0</v>
      </c>
      <c r="AF42" s="32">
        <f>'01'!AF42+'02'!AF42+'03'!AF42+'04'!AF42+'05'!AF42+'06'!AF42</f>
        <v>0</v>
      </c>
      <c r="AG42" s="32">
        <f>'01'!AG42+'02'!AG42+'03'!AG42+'04'!AG42+'05'!AG42+'06'!AG42</f>
        <v>0</v>
      </c>
      <c r="AH42" s="32">
        <f>'01'!AH42+'02'!AH42+'03'!AH42+'04'!AH42+'05'!AH42+'06'!AH42</f>
        <v>0</v>
      </c>
      <c r="AI42" s="32">
        <f>'01'!AI42+'02'!AI42+'03'!AI42+'04'!AI42+'05'!AI42+'06'!AI42</f>
        <v>0</v>
      </c>
      <c r="AJ42" s="32">
        <f>'01'!AJ42+'02'!AJ42+'03'!AJ42+'04'!AJ42+'05'!AJ42+'06'!AJ42</f>
        <v>0</v>
      </c>
      <c r="AK42" s="32">
        <f>'01'!AK42+'02'!AK42+'03'!AK42+'04'!AK42+'05'!AK42+'06'!AK42</f>
        <v>0</v>
      </c>
      <c r="AL42" s="32">
        <f>'01'!AL42+'02'!AL42+'03'!AL42+'04'!AL42+'05'!AL42+'06'!AL42</f>
        <v>0</v>
      </c>
      <c r="AM42" s="32">
        <f>'01'!AM42+'02'!AM42+'03'!AM42+'04'!AM42+'05'!AM42+'06'!AM42</f>
        <v>0</v>
      </c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>
        <f>'01'!E47+'02'!E47+'03'!E47+'04'!E47+'05'!E47+'06'!E47</f>
        <v>0</v>
      </c>
      <c r="F47" s="32">
        <f>'01'!F47+'02'!F47+'03'!F47+'04'!F47+'05'!F47+'06'!F47</f>
        <v>0</v>
      </c>
      <c r="G47" s="32">
        <f>'01'!G47+'02'!G47+'03'!G47+'04'!G47+'05'!G47+'06'!G47</f>
        <v>0</v>
      </c>
      <c r="H47" s="32">
        <f>'01'!H47+'02'!H47+'03'!H47+'04'!H47+'05'!H47+'06'!H47</f>
        <v>0</v>
      </c>
      <c r="I47" s="32">
        <f>'01'!I47+'02'!I47+'03'!I47+'04'!I47+'05'!I47+'06'!I47</f>
        <v>0</v>
      </c>
      <c r="J47" s="32">
        <f>'01'!J47+'02'!J47+'03'!J47+'04'!J47+'05'!J47+'06'!J47</f>
        <v>0</v>
      </c>
      <c r="K47" s="32">
        <f>'01'!K47+'02'!K47+'03'!K47+'04'!K47+'05'!K47+'06'!K47</f>
        <v>0</v>
      </c>
      <c r="L47" s="32">
        <f>'01'!L47+'02'!L47+'03'!L47+'04'!L47+'05'!L47+'06'!L47</f>
        <v>0</v>
      </c>
      <c r="M47" s="32">
        <f>'01'!M47+'02'!M47+'03'!M47+'04'!M47+'05'!M47+'06'!M47</f>
        <v>0</v>
      </c>
      <c r="N47" s="32">
        <f>'01'!N47+'02'!N47+'03'!N47+'04'!N47+'05'!N47+'06'!N47</f>
        <v>0</v>
      </c>
      <c r="O47" s="32">
        <f>'01'!O47+'02'!O47+'03'!O47+'04'!O47+'05'!O47+'06'!O47</f>
        <v>0</v>
      </c>
      <c r="P47" s="32">
        <f>'01'!P47+'02'!P47+'03'!P47+'04'!P47+'05'!P47+'06'!P47</f>
        <v>0</v>
      </c>
      <c r="Q47" s="32">
        <f>'01'!Q47+'02'!Q47+'03'!Q47+'04'!Q47+'05'!Q47+'06'!Q47</f>
        <v>0</v>
      </c>
      <c r="R47" s="32">
        <f>'01'!R47+'02'!R47+'03'!R47+'04'!R47+'05'!R47+'06'!R47</f>
        <v>0</v>
      </c>
      <c r="S47" s="32">
        <f>'01'!S47+'02'!S47+'03'!S47+'04'!S47+'05'!S47+'06'!S47</f>
        <v>0</v>
      </c>
      <c r="T47" s="32">
        <f>'01'!T47+'02'!T47+'03'!T47+'04'!T47+'05'!T47+'06'!T47</f>
        <v>0</v>
      </c>
      <c r="U47" s="32">
        <f>'01'!U47+'02'!U47+'03'!U47+'04'!U47+'05'!U47+'06'!U47</f>
        <v>0</v>
      </c>
      <c r="V47" s="32">
        <f>'01'!V47+'02'!V47+'03'!V47+'04'!V47+'05'!V47+'06'!V47</f>
        <v>0</v>
      </c>
      <c r="W47" s="32">
        <f>'01'!W47+'02'!W47+'03'!W47+'04'!W47+'05'!W47+'06'!W47</f>
        <v>0</v>
      </c>
      <c r="X47" s="32">
        <f>'01'!X47+'02'!X47+'03'!X47+'04'!X47+'05'!X47+'06'!X47</f>
        <v>0</v>
      </c>
      <c r="Y47" s="32">
        <f>'01'!Y47+'02'!Y47+'03'!Y47+'04'!Y47+'05'!Y47+'06'!Y47</f>
        <v>0</v>
      </c>
      <c r="Z47" s="32">
        <f>'01'!Z47+'02'!Z47+'03'!Z47+'04'!Z47+'05'!Z47+'06'!Z47</f>
        <v>0</v>
      </c>
      <c r="AA47" s="32">
        <f>'01'!AA47+'02'!AA47+'03'!AA47+'04'!AA47+'05'!AA47+'06'!AA47</f>
        <v>0</v>
      </c>
      <c r="AB47" s="32">
        <f>'01'!AB47+'02'!AB47+'03'!AB47+'04'!AB47+'05'!AB47+'06'!AB47</f>
        <v>0</v>
      </c>
      <c r="AC47" s="32">
        <f>'01'!AC47+'02'!AC47+'03'!AC47+'04'!AC47+'05'!AC47+'06'!AC47</f>
        <v>0</v>
      </c>
      <c r="AD47" s="32">
        <f>'01'!AD47+'02'!AD47+'03'!AD47+'04'!AD47+'05'!AD47+'06'!AD47</f>
        <v>0</v>
      </c>
      <c r="AE47" s="32">
        <f>'01'!AE47+'02'!AE47+'03'!AE47+'04'!AE47+'05'!AE47+'06'!AE47</f>
        <v>0</v>
      </c>
      <c r="AF47" s="32">
        <f>'01'!AF47+'02'!AF47+'03'!AF47+'04'!AF47+'05'!AF47+'06'!AF47</f>
        <v>0</v>
      </c>
      <c r="AG47" s="32">
        <f>'01'!AG47+'02'!AG47+'03'!AG47+'04'!AG47+'05'!AG47+'06'!AG47</f>
        <v>0</v>
      </c>
      <c r="AH47" s="32">
        <f>'01'!AH47+'02'!AH47+'03'!AH47+'04'!AH47+'05'!AH47+'06'!AH47</f>
        <v>0</v>
      </c>
      <c r="AI47" s="32">
        <f>'01'!AI47+'02'!AI47+'03'!AI47+'04'!AI47+'05'!AI47+'06'!AI47</f>
        <v>0</v>
      </c>
      <c r="AJ47" s="32">
        <f>'01'!AJ47+'02'!AJ47+'03'!AJ47+'04'!AJ47+'05'!AJ47+'06'!AJ47</f>
        <v>0</v>
      </c>
      <c r="AK47" s="32">
        <f>'01'!AK47+'02'!AK47+'03'!AK47+'04'!AK47+'05'!AK47+'06'!AK47</f>
        <v>0</v>
      </c>
      <c r="AL47" s="32">
        <f>'01'!AL47+'02'!AL47+'03'!AL47+'04'!AL47+'05'!AL47+'06'!AL47</f>
        <v>0</v>
      </c>
      <c r="AM47" s="32">
        <f>'01'!AM47+'02'!AM47+'03'!AM47+'04'!AM47+'05'!AM47+'06'!AM47</f>
        <v>0</v>
      </c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32">
        <f>'01'!E48+'02'!E48+'03'!E48+'04'!E48+'05'!E48+'06'!E48</f>
        <v>0</v>
      </c>
      <c r="F48" s="32">
        <f>'01'!F48+'02'!F48+'03'!F48+'04'!F48+'05'!F48+'06'!F48</f>
        <v>0</v>
      </c>
      <c r="G48" s="32">
        <f>'01'!G48+'02'!G48+'03'!G48+'04'!G48+'05'!G48+'06'!G48</f>
        <v>0</v>
      </c>
      <c r="H48" s="32">
        <f>'01'!H48+'02'!H48+'03'!H48+'04'!H48+'05'!H48+'06'!H48</f>
        <v>0</v>
      </c>
      <c r="I48" s="32">
        <f>'01'!I48+'02'!I48+'03'!I48+'04'!I48+'05'!I48+'06'!I48</f>
        <v>0</v>
      </c>
      <c r="J48" s="32">
        <f>'01'!J48+'02'!J48+'03'!J48+'04'!J48+'05'!J48+'06'!J48</f>
        <v>0</v>
      </c>
      <c r="K48" s="32">
        <f>'01'!K48+'02'!K48+'03'!K48+'04'!K48+'05'!K48+'06'!K48</f>
        <v>0</v>
      </c>
      <c r="L48" s="32">
        <f>'01'!L48+'02'!L48+'03'!L48+'04'!L48+'05'!L48+'06'!L48</f>
        <v>0</v>
      </c>
      <c r="M48" s="32">
        <f>'01'!M48+'02'!M48+'03'!M48+'04'!M48+'05'!M48+'06'!M48</f>
        <v>0</v>
      </c>
      <c r="N48" s="32">
        <f>'01'!N48+'02'!N48+'03'!N48+'04'!N48+'05'!N48+'06'!N48</f>
        <v>0</v>
      </c>
      <c r="O48" s="32">
        <f>'01'!O48+'02'!O48+'03'!O48+'04'!O48+'05'!O48+'06'!O48</f>
        <v>0</v>
      </c>
      <c r="P48" s="32">
        <f>'01'!P48+'02'!P48+'03'!P48+'04'!P48+'05'!P48+'06'!P48</f>
        <v>0</v>
      </c>
      <c r="Q48" s="32">
        <f>'01'!Q48+'02'!Q48+'03'!Q48+'04'!Q48+'05'!Q48+'06'!Q48</f>
        <v>0</v>
      </c>
      <c r="R48" s="32">
        <f>'01'!R48+'02'!R48+'03'!R48+'04'!R48+'05'!R48+'06'!R48</f>
        <v>0</v>
      </c>
      <c r="S48" s="32">
        <f>'01'!S48+'02'!S48+'03'!S48+'04'!S48+'05'!S48+'06'!S48</f>
        <v>0</v>
      </c>
      <c r="T48" s="32">
        <f>'01'!T48+'02'!T48+'03'!T48+'04'!T48+'05'!T48+'06'!T48</f>
        <v>0</v>
      </c>
      <c r="U48" s="32">
        <f>'01'!U48+'02'!U48+'03'!U48+'04'!U48+'05'!U48+'06'!U48</f>
        <v>0</v>
      </c>
      <c r="V48" s="32">
        <f>'01'!V48+'02'!V48+'03'!V48+'04'!V48+'05'!V48+'06'!V48</f>
        <v>0</v>
      </c>
      <c r="W48" s="32">
        <f>'01'!W48+'02'!W48+'03'!W48+'04'!W48+'05'!W48+'06'!W48</f>
        <v>0</v>
      </c>
      <c r="X48" s="32">
        <f>'01'!X48+'02'!X48+'03'!X48+'04'!X48+'05'!X48+'06'!X48</f>
        <v>0</v>
      </c>
      <c r="Y48" s="32">
        <f>'01'!Y48+'02'!Y48+'03'!Y48+'04'!Y48+'05'!Y48+'06'!Y48</f>
        <v>0</v>
      </c>
      <c r="Z48" s="32">
        <f>'01'!Z48+'02'!Z48+'03'!Z48+'04'!Z48+'05'!Z48+'06'!Z48</f>
        <v>0</v>
      </c>
      <c r="AA48" s="32">
        <f>'01'!AA48+'02'!AA48+'03'!AA48+'04'!AA48+'05'!AA48+'06'!AA48</f>
        <v>0</v>
      </c>
      <c r="AB48" s="32">
        <f>'01'!AB48+'02'!AB48+'03'!AB48+'04'!AB48+'05'!AB48+'06'!AB48</f>
        <v>0</v>
      </c>
      <c r="AC48" s="32">
        <f>'01'!AC48+'02'!AC48+'03'!AC48+'04'!AC48+'05'!AC48+'06'!AC48</f>
        <v>0</v>
      </c>
      <c r="AD48" s="32">
        <f>'01'!AD48+'02'!AD48+'03'!AD48+'04'!AD48+'05'!AD48+'06'!AD48</f>
        <v>0</v>
      </c>
      <c r="AE48" s="32">
        <f>'01'!AE48+'02'!AE48+'03'!AE48+'04'!AE48+'05'!AE48+'06'!AE48</f>
        <v>0</v>
      </c>
      <c r="AF48" s="32">
        <f>'01'!AF48+'02'!AF48+'03'!AF48+'04'!AF48+'05'!AF48+'06'!AF48</f>
        <v>0</v>
      </c>
      <c r="AG48" s="32">
        <f>'01'!AG48+'02'!AG48+'03'!AG48+'04'!AG48+'05'!AG48+'06'!AG48</f>
        <v>0</v>
      </c>
      <c r="AH48" s="32">
        <f>'01'!AH48+'02'!AH48+'03'!AH48+'04'!AH48+'05'!AH48+'06'!AH48</f>
        <v>0</v>
      </c>
      <c r="AI48" s="32">
        <f>'01'!AI48+'02'!AI48+'03'!AI48+'04'!AI48+'05'!AI48+'06'!AI48</f>
        <v>0</v>
      </c>
      <c r="AJ48" s="32">
        <f>'01'!AJ48+'02'!AJ48+'03'!AJ48+'04'!AJ48+'05'!AJ48+'06'!AJ48</f>
        <v>0</v>
      </c>
      <c r="AK48" s="32">
        <f>'01'!AK48+'02'!AK48+'03'!AK48+'04'!AK48+'05'!AK48+'06'!AK48</f>
        <v>0</v>
      </c>
      <c r="AL48" s="32">
        <f>'01'!AL48+'02'!AL48+'03'!AL48+'04'!AL48+'05'!AL48+'06'!AL48</f>
        <v>0</v>
      </c>
      <c r="AM48" s="32">
        <f>'01'!AM48+'02'!AM48+'03'!AM48+'04'!AM48+'05'!AM48+'06'!AM48</f>
        <v>0</v>
      </c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32">
        <f>'01'!E49+'02'!E49+'03'!E49+'04'!E49+'05'!E49+'06'!E49</f>
        <v>0</v>
      </c>
      <c r="F49" s="32">
        <f>'01'!F49+'02'!F49+'03'!F49+'04'!F49+'05'!F49+'06'!F49</f>
        <v>0</v>
      </c>
      <c r="G49" s="32">
        <f>'01'!G49+'02'!G49+'03'!G49+'04'!G49+'05'!G49+'06'!G49</f>
        <v>0</v>
      </c>
      <c r="H49" s="32">
        <f>'01'!H49+'02'!H49+'03'!H49+'04'!H49+'05'!H49+'06'!H49</f>
        <v>0</v>
      </c>
      <c r="I49" s="32">
        <f>'01'!I49+'02'!I49+'03'!I49+'04'!I49+'05'!I49+'06'!I49</f>
        <v>0</v>
      </c>
      <c r="J49" s="32">
        <f>'01'!J49+'02'!J49+'03'!J49+'04'!J49+'05'!J49+'06'!J49</f>
        <v>0</v>
      </c>
      <c r="K49" s="32">
        <f>'01'!K49+'02'!K49+'03'!K49+'04'!K49+'05'!K49+'06'!K49</f>
        <v>0</v>
      </c>
      <c r="L49" s="32">
        <f>'01'!L49+'02'!L49+'03'!L49+'04'!L49+'05'!L49+'06'!L49</f>
        <v>0</v>
      </c>
      <c r="M49" s="32">
        <f>'01'!M49+'02'!M49+'03'!M49+'04'!M49+'05'!M49+'06'!M49</f>
        <v>0</v>
      </c>
      <c r="N49" s="32">
        <f>'01'!N49+'02'!N49+'03'!N49+'04'!N49+'05'!N49+'06'!N49</f>
        <v>0</v>
      </c>
      <c r="O49" s="32">
        <f>'01'!O49+'02'!O49+'03'!O49+'04'!O49+'05'!O49+'06'!O49</f>
        <v>0</v>
      </c>
      <c r="P49" s="32">
        <f>'01'!P49+'02'!P49+'03'!P49+'04'!P49+'05'!P49+'06'!P49</f>
        <v>0</v>
      </c>
      <c r="Q49" s="32">
        <f>'01'!Q49+'02'!Q49+'03'!Q49+'04'!Q49+'05'!Q49+'06'!Q49</f>
        <v>0</v>
      </c>
      <c r="R49" s="32">
        <f>'01'!R49+'02'!R49+'03'!R49+'04'!R49+'05'!R49+'06'!R49</f>
        <v>0</v>
      </c>
      <c r="S49" s="32">
        <f>'01'!S49+'02'!S49+'03'!S49+'04'!S49+'05'!S49+'06'!S49</f>
        <v>0</v>
      </c>
      <c r="T49" s="32">
        <f>'01'!T49+'02'!T49+'03'!T49+'04'!T49+'05'!T49+'06'!T49</f>
        <v>0</v>
      </c>
      <c r="U49" s="32">
        <f>'01'!U49+'02'!U49+'03'!U49+'04'!U49+'05'!U49+'06'!U49</f>
        <v>0</v>
      </c>
      <c r="V49" s="32">
        <f>'01'!V49+'02'!V49+'03'!V49+'04'!V49+'05'!V49+'06'!V49</f>
        <v>0</v>
      </c>
      <c r="W49" s="32">
        <f>'01'!W49+'02'!W49+'03'!W49+'04'!W49+'05'!W49+'06'!W49</f>
        <v>0</v>
      </c>
      <c r="X49" s="32">
        <f>'01'!X49+'02'!X49+'03'!X49+'04'!X49+'05'!X49+'06'!X49</f>
        <v>0</v>
      </c>
      <c r="Y49" s="32">
        <f>'01'!Y49+'02'!Y49+'03'!Y49+'04'!Y49+'05'!Y49+'06'!Y49</f>
        <v>0</v>
      </c>
      <c r="Z49" s="32">
        <f>'01'!Z49+'02'!Z49+'03'!Z49+'04'!Z49+'05'!Z49+'06'!Z49</f>
        <v>0</v>
      </c>
      <c r="AA49" s="32">
        <f>'01'!AA49+'02'!AA49+'03'!AA49+'04'!AA49+'05'!AA49+'06'!AA49</f>
        <v>0</v>
      </c>
      <c r="AB49" s="32">
        <f>'01'!AB49+'02'!AB49+'03'!AB49+'04'!AB49+'05'!AB49+'06'!AB49</f>
        <v>0</v>
      </c>
      <c r="AC49" s="32">
        <f>'01'!AC49+'02'!AC49+'03'!AC49+'04'!AC49+'05'!AC49+'06'!AC49</f>
        <v>0</v>
      </c>
      <c r="AD49" s="32">
        <f>'01'!AD49+'02'!AD49+'03'!AD49+'04'!AD49+'05'!AD49+'06'!AD49</f>
        <v>0</v>
      </c>
      <c r="AE49" s="32">
        <f>'01'!AE49+'02'!AE49+'03'!AE49+'04'!AE49+'05'!AE49+'06'!AE49</f>
        <v>0</v>
      </c>
      <c r="AF49" s="32">
        <f>'01'!AF49+'02'!AF49+'03'!AF49+'04'!AF49+'05'!AF49+'06'!AF49</f>
        <v>0</v>
      </c>
      <c r="AG49" s="32">
        <f>'01'!AG49+'02'!AG49+'03'!AG49+'04'!AG49+'05'!AG49+'06'!AG49</f>
        <v>0</v>
      </c>
      <c r="AH49" s="32">
        <f>'01'!AH49+'02'!AH49+'03'!AH49+'04'!AH49+'05'!AH49+'06'!AH49</f>
        <v>0</v>
      </c>
      <c r="AI49" s="32">
        <f>'01'!AI49+'02'!AI49+'03'!AI49+'04'!AI49+'05'!AI49+'06'!AI49</f>
        <v>0</v>
      </c>
      <c r="AJ49" s="32">
        <f>'01'!AJ49+'02'!AJ49+'03'!AJ49+'04'!AJ49+'05'!AJ49+'06'!AJ49</f>
        <v>0</v>
      </c>
      <c r="AK49" s="32">
        <f>'01'!AK49+'02'!AK49+'03'!AK49+'04'!AK49+'05'!AK49+'06'!AK49</f>
        <v>0</v>
      </c>
      <c r="AL49" s="32">
        <f>'01'!AL49+'02'!AL49+'03'!AL49+'04'!AL49+'05'!AL49+'06'!AL49</f>
        <v>0</v>
      </c>
      <c r="AM49" s="32">
        <f>'01'!AM49+'02'!AM49+'03'!AM49+'04'!AM49+'05'!AM49+'06'!AM49</f>
        <v>0</v>
      </c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32">
        <f>'01'!E50+'02'!E50+'03'!E50+'04'!E50+'05'!E50+'06'!E50</f>
        <v>0</v>
      </c>
      <c r="F50" s="32">
        <f>'01'!F50+'02'!F50+'03'!F50+'04'!F50+'05'!F50+'06'!F50</f>
        <v>0</v>
      </c>
      <c r="G50" s="32">
        <f>'01'!G50+'02'!G50+'03'!G50+'04'!G50+'05'!G50+'06'!G50</f>
        <v>0</v>
      </c>
      <c r="H50" s="32">
        <f>'01'!H50+'02'!H50+'03'!H50+'04'!H50+'05'!H50+'06'!H50</f>
        <v>0</v>
      </c>
      <c r="I50" s="32">
        <f>'01'!I50+'02'!I50+'03'!I50+'04'!I50+'05'!I50+'06'!I50</f>
        <v>0</v>
      </c>
      <c r="J50" s="32">
        <f>'01'!J50+'02'!J50+'03'!J50+'04'!J50+'05'!J50+'06'!J50</f>
        <v>0</v>
      </c>
      <c r="K50" s="32">
        <f>'01'!K50+'02'!K50+'03'!K50+'04'!K50+'05'!K50+'06'!K50</f>
        <v>0</v>
      </c>
      <c r="L50" s="32">
        <f>'01'!L50+'02'!L50+'03'!L50+'04'!L50+'05'!L50+'06'!L50</f>
        <v>0</v>
      </c>
      <c r="M50" s="32">
        <f>'01'!M50+'02'!M50+'03'!M50+'04'!M50+'05'!M50+'06'!M50</f>
        <v>0</v>
      </c>
      <c r="N50" s="32">
        <f>'01'!N50+'02'!N50+'03'!N50+'04'!N50+'05'!N50+'06'!N50</f>
        <v>0</v>
      </c>
      <c r="O50" s="32">
        <f>'01'!O50+'02'!O50+'03'!O50+'04'!O50+'05'!O50+'06'!O50</f>
        <v>0</v>
      </c>
      <c r="P50" s="32">
        <f>'01'!P50+'02'!P50+'03'!P50+'04'!P50+'05'!P50+'06'!P50</f>
        <v>0</v>
      </c>
      <c r="Q50" s="32">
        <f>'01'!Q50+'02'!Q50+'03'!Q50+'04'!Q50+'05'!Q50+'06'!Q50</f>
        <v>0</v>
      </c>
      <c r="R50" s="32">
        <f>'01'!R50+'02'!R50+'03'!R50+'04'!R50+'05'!R50+'06'!R50</f>
        <v>0</v>
      </c>
      <c r="S50" s="32">
        <f>'01'!S50+'02'!S50+'03'!S50+'04'!S50+'05'!S50+'06'!S50</f>
        <v>0</v>
      </c>
      <c r="T50" s="32">
        <f>'01'!T50+'02'!T50+'03'!T50+'04'!T50+'05'!T50+'06'!T50</f>
        <v>0</v>
      </c>
      <c r="U50" s="32">
        <f>'01'!U50+'02'!U50+'03'!U50+'04'!U50+'05'!U50+'06'!U50</f>
        <v>0</v>
      </c>
      <c r="V50" s="32">
        <f>'01'!V50+'02'!V50+'03'!V50+'04'!V50+'05'!V50+'06'!V50</f>
        <v>0</v>
      </c>
      <c r="W50" s="32">
        <f>'01'!W50+'02'!W50+'03'!W50+'04'!W50+'05'!W50+'06'!W50</f>
        <v>0</v>
      </c>
      <c r="X50" s="32">
        <f>'01'!X50+'02'!X50+'03'!X50+'04'!X50+'05'!X50+'06'!X50</f>
        <v>0</v>
      </c>
      <c r="Y50" s="32">
        <f>'01'!Y50+'02'!Y50+'03'!Y50+'04'!Y50+'05'!Y50+'06'!Y50</f>
        <v>0</v>
      </c>
      <c r="Z50" s="32">
        <f>'01'!Z50+'02'!Z50+'03'!Z50+'04'!Z50+'05'!Z50+'06'!Z50</f>
        <v>0</v>
      </c>
      <c r="AA50" s="32">
        <f>'01'!AA50+'02'!AA50+'03'!AA50+'04'!AA50+'05'!AA50+'06'!AA50</f>
        <v>0</v>
      </c>
      <c r="AB50" s="32">
        <f>'01'!AB50+'02'!AB50+'03'!AB50+'04'!AB50+'05'!AB50+'06'!AB50</f>
        <v>0</v>
      </c>
      <c r="AC50" s="32">
        <f>'01'!AC50+'02'!AC50+'03'!AC50+'04'!AC50+'05'!AC50+'06'!AC50</f>
        <v>0</v>
      </c>
      <c r="AD50" s="32">
        <f>'01'!AD50+'02'!AD50+'03'!AD50+'04'!AD50+'05'!AD50+'06'!AD50</f>
        <v>0</v>
      </c>
      <c r="AE50" s="32">
        <f>'01'!AE50+'02'!AE50+'03'!AE50+'04'!AE50+'05'!AE50+'06'!AE50</f>
        <v>0</v>
      </c>
      <c r="AF50" s="32">
        <f>'01'!AF50+'02'!AF50+'03'!AF50+'04'!AF50+'05'!AF50+'06'!AF50</f>
        <v>0</v>
      </c>
      <c r="AG50" s="32">
        <f>'01'!AG50+'02'!AG50+'03'!AG50+'04'!AG50+'05'!AG50+'06'!AG50</f>
        <v>0</v>
      </c>
      <c r="AH50" s="32">
        <f>'01'!AH50+'02'!AH50+'03'!AH50+'04'!AH50+'05'!AH50+'06'!AH50</f>
        <v>0</v>
      </c>
      <c r="AI50" s="32">
        <f>'01'!AI50+'02'!AI50+'03'!AI50+'04'!AI50+'05'!AI50+'06'!AI50</f>
        <v>0</v>
      </c>
      <c r="AJ50" s="32">
        <f>'01'!AJ50+'02'!AJ50+'03'!AJ50+'04'!AJ50+'05'!AJ50+'06'!AJ50</f>
        <v>0</v>
      </c>
      <c r="AK50" s="32">
        <f>'01'!AK50+'02'!AK50+'03'!AK50+'04'!AK50+'05'!AK50+'06'!AK50</f>
        <v>0</v>
      </c>
      <c r="AL50" s="32">
        <f>'01'!AL50+'02'!AL50+'03'!AL50+'04'!AL50+'05'!AL50+'06'!AL50</f>
        <v>0</v>
      </c>
      <c r="AM50" s="32">
        <f>'01'!AM50+'02'!AM50+'03'!AM50+'04'!AM50+'05'!AM50+'06'!AM50</f>
        <v>0</v>
      </c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32">
        <f>'01'!E51+'02'!E51+'03'!E51+'04'!E51+'05'!E51+'06'!E51</f>
        <v>0</v>
      </c>
      <c r="F51" s="32">
        <f>'01'!F51+'02'!F51+'03'!F51+'04'!F51+'05'!F51+'06'!F51</f>
        <v>0</v>
      </c>
      <c r="G51" s="32">
        <f>'01'!G51+'02'!G51+'03'!G51+'04'!G51+'05'!G51+'06'!G51</f>
        <v>0</v>
      </c>
      <c r="H51" s="32">
        <f>'01'!H51+'02'!H51+'03'!H51+'04'!H51+'05'!H51+'06'!H51</f>
        <v>0</v>
      </c>
      <c r="I51" s="32">
        <f>'01'!I51+'02'!I51+'03'!I51+'04'!I51+'05'!I51+'06'!I51</f>
        <v>0</v>
      </c>
      <c r="J51" s="32">
        <f>'01'!J51+'02'!J51+'03'!J51+'04'!J51+'05'!J51+'06'!J51</f>
        <v>0</v>
      </c>
      <c r="K51" s="32">
        <f>'01'!K51+'02'!K51+'03'!K51+'04'!K51+'05'!K51+'06'!K51</f>
        <v>0</v>
      </c>
      <c r="L51" s="32">
        <f>'01'!L51+'02'!L51+'03'!L51+'04'!L51+'05'!L51+'06'!L51</f>
        <v>0</v>
      </c>
      <c r="M51" s="32">
        <f>'01'!M51+'02'!M51+'03'!M51+'04'!M51+'05'!M51+'06'!M51</f>
        <v>0</v>
      </c>
      <c r="N51" s="32">
        <f>'01'!N51+'02'!N51+'03'!N51+'04'!N51+'05'!N51+'06'!N51</f>
        <v>0</v>
      </c>
      <c r="O51" s="32">
        <f>'01'!O51+'02'!O51+'03'!O51+'04'!O51+'05'!O51+'06'!O51</f>
        <v>0</v>
      </c>
      <c r="P51" s="32">
        <f>'01'!P51+'02'!P51+'03'!P51+'04'!P51+'05'!P51+'06'!P51</f>
        <v>0</v>
      </c>
      <c r="Q51" s="32">
        <f>'01'!Q51+'02'!Q51+'03'!Q51+'04'!Q51+'05'!Q51+'06'!Q51</f>
        <v>0</v>
      </c>
      <c r="R51" s="32">
        <f>'01'!R51+'02'!R51+'03'!R51+'04'!R51+'05'!R51+'06'!R51</f>
        <v>0</v>
      </c>
      <c r="S51" s="32">
        <f>'01'!S51+'02'!S51+'03'!S51+'04'!S51+'05'!S51+'06'!S51</f>
        <v>0</v>
      </c>
      <c r="T51" s="32">
        <f>'01'!T51+'02'!T51+'03'!T51+'04'!T51+'05'!T51+'06'!T51</f>
        <v>0</v>
      </c>
      <c r="U51" s="32">
        <f>'01'!U51+'02'!U51+'03'!U51+'04'!U51+'05'!U51+'06'!U51</f>
        <v>0</v>
      </c>
      <c r="V51" s="32">
        <f>'01'!V51+'02'!V51+'03'!V51+'04'!V51+'05'!V51+'06'!V51</f>
        <v>0</v>
      </c>
      <c r="W51" s="32">
        <f>'01'!W51+'02'!W51+'03'!W51+'04'!W51+'05'!W51+'06'!W51</f>
        <v>0</v>
      </c>
      <c r="X51" s="32">
        <f>'01'!X51+'02'!X51+'03'!X51+'04'!X51+'05'!X51+'06'!X51</f>
        <v>0</v>
      </c>
      <c r="Y51" s="32">
        <f>'01'!Y51+'02'!Y51+'03'!Y51+'04'!Y51+'05'!Y51+'06'!Y51</f>
        <v>0</v>
      </c>
      <c r="Z51" s="32">
        <f>'01'!Z51+'02'!Z51+'03'!Z51+'04'!Z51+'05'!Z51+'06'!Z51</f>
        <v>0</v>
      </c>
      <c r="AA51" s="32">
        <f>'01'!AA51+'02'!AA51+'03'!AA51+'04'!AA51+'05'!AA51+'06'!AA51</f>
        <v>0</v>
      </c>
      <c r="AB51" s="32">
        <f>'01'!AB51+'02'!AB51+'03'!AB51+'04'!AB51+'05'!AB51+'06'!AB51</f>
        <v>0</v>
      </c>
      <c r="AC51" s="32">
        <f>'01'!AC51+'02'!AC51+'03'!AC51+'04'!AC51+'05'!AC51+'06'!AC51</f>
        <v>0</v>
      </c>
      <c r="AD51" s="32">
        <f>'01'!AD51+'02'!AD51+'03'!AD51+'04'!AD51+'05'!AD51+'06'!AD51</f>
        <v>0</v>
      </c>
      <c r="AE51" s="32">
        <f>'01'!AE51+'02'!AE51+'03'!AE51+'04'!AE51+'05'!AE51+'06'!AE51</f>
        <v>0</v>
      </c>
      <c r="AF51" s="32">
        <f>'01'!AF51+'02'!AF51+'03'!AF51+'04'!AF51+'05'!AF51+'06'!AF51</f>
        <v>0</v>
      </c>
      <c r="AG51" s="32">
        <f>'01'!AG51+'02'!AG51+'03'!AG51+'04'!AG51+'05'!AG51+'06'!AG51</f>
        <v>0</v>
      </c>
      <c r="AH51" s="32">
        <f>'01'!AH51+'02'!AH51+'03'!AH51+'04'!AH51+'05'!AH51+'06'!AH51</f>
        <v>0</v>
      </c>
      <c r="AI51" s="32">
        <f>'01'!AI51+'02'!AI51+'03'!AI51+'04'!AI51+'05'!AI51+'06'!AI51</f>
        <v>0</v>
      </c>
      <c r="AJ51" s="32">
        <f>'01'!AJ51+'02'!AJ51+'03'!AJ51+'04'!AJ51+'05'!AJ51+'06'!AJ51</f>
        <v>0</v>
      </c>
      <c r="AK51" s="32">
        <f>'01'!AK51+'02'!AK51+'03'!AK51+'04'!AK51+'05'!AK51+'06'!AK51</f>
        <v>0</v>
      </c>
      <c r="AL51" s="32">
        <f>'01'!AL51+'02'!AL51+'03'!AL51+'04'!AL51+'05'!AL51+'06'!AL51</f>
        <v>0</v>
      </c>
      <c r="AM51" s="32">
        <f>'01'!AM51+'02'!AM51+'03'!AM51+'04'!AM51+'05'!AM51+'06'!AM51</f>
        <v>0</v>
      </c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32">
        <f>'01'!E52+'02'!E52+'03'!E52+'04'!E52+'05'!E52+'06'!E52</f>
        <v>0</v>
      </c>
      <c r="F52" s="32">
        <f>'01'!F52+'02'!F52+'03'!F52+'04'!F52+'05'!F52+'06'!F52</f>
        <v>0</v>
      </c>
      <c r="G52" s="32">
        <f>'01'!G52+'02'!G52+'03'!G52+'04'!G52+'05'!G52+'06'!G52</f>
        <v>0</v>
      </c>
      <c r="H52" s="32">
        <f>'01'!H52+'02'!H52+'03'!H52+'04'!H52+'05'!H52+'06'!H52</f>
        <v>0</v>
      </c>
      <c r="I52" s="32">
        <f>'01'!I52+'02'!I52+'03'!I52+'04'!I52+'05'!I52+'06'!I52</f>
        <v>0</v>
      </c>
      <c r="J52" s="32">
        <f>'01'!J52+'02'!J52+'03'!J52+'04'!J52+'05'!J52+'06'!J52</f>
        <v>0</v>
      </c>
      <c r="K52" s="32">
        <f>'01'!K52+'02'!K52+'03'!K52+'04'!K52+'05'!K52+'06'!K52</f>
        <v>0</v>
      </c>
      <c r="L52" s="32">
        <f>'01'!L52+'02'!L52+'03'!L52+'04'!L52+'05'!L52+'06'!L52</f>
        <v>0</v>
      </c>
      <c r="M52" s="32">
        <f>'01'!M52+'02'!M52+'03'!M52+'04'!M52+'05'!M52+'06'!M52</f>
        <v>0</v>
      </c>
      <c r="N52" s="32">
        <f>'01'!N52+'02'!N52+'03'!N52+'04'!N52+'05'!N52+'06'!N52</f>
        <v>0</v>
      </c>
      <c r="O52" s="32">
        <f>'01'!O52+'02'!O52+'03'!O52+'04'!O52+'05'!O52+'06'!O52</f>
        <v>0</v>
      </c>
      <c r="P52" s="32">
        <f>'01'!P52+'02'!P52+'03'!P52+'04'!P52+'05'!P52+'06'!P52</f>
        <v>0</v>
      </c>
      <c r="Q52" s="32">
        <f>'01'!Q52+'02'!Q52+'03'!Q52+'04'!Q52+'05'!Q52+'06'!Q52</f>
        <v>0</v>
      </c>
      <c r="R52" s="32">
        <f>'01'!R52+'02'!R52+'03'!R52+'04'!R52+'05'!R52+'06'!R52</f>
        <v>0</v>
      </c>
      <c r="S52" s="32">
        <f>'01'!S52+'02'!S52+'03'!S52+'04'!S52+'05'!S52+'06'!S52</f>
        <v>0</v>
      </c>
      <c r="T52" s="32">
        <f>'01'!T52+'02'!T52+'03'!T52+'04'!T52+'05'!T52+'06'!T52</f>
        <v>0</v>
      </c>
      <c r="U52" s="32">
        <f>'01'!U52+'02'!U52+'03'!U52+'04'!U52+'05'!U52+'06'!U52</f>
        <v>0</v>
      </c>
      <c r="V52" s="32">
        <f>'01'!V52+'02'!V52+'03'!V52+'04'!V52+'05'!V52+'06'!V52</f>
        <v>0</v>
      </c>
      <c r="W52" s="32">
        <f>'01'!W52+'02'!W52+'03'!W52+'04'!W52+'05'!W52+'06'!W52</f>
        <v>0</v>
      </c>
      <c r="X52" s="32">
        <f>'01'!X52+'02'!X52+'03'!X52+'04'!X52+'05'!X52+'06'!X52</f>
        <v>0</v>
      </c>
      <c r="Y52" s="32">
        <f>'01'!Y52+'02'!Y52+'03'!Y52+'04'!Y52+'05'!Y52+'06'!Y52</f>
        <v>0</v>
      </c>
      <c r="Z52" s="32">
        <f>'01'!Z52+'02'!Z52+'03'!Z52+'04'!Z52+'05'!Z52+'06'!Z52</f>
        <v>0</v>
      </c>
      <c r="AA52" s="32">
        <f>'01'!AA52+'02'!AA52+'03'!AA52+'04'!AA52+'05'!AA52+'06'!AA52</f>
        <v>0</v>
      </c>
      <c r="AB52" s="32">
        <f>'01'!AB52+'02'!AB52+'03'!AB52+'04'!AB52+'05'!AB52+'06'!AB52</f>
        <v>0</v>
      </c>
      <c r="AC52" s="32">
        <f>'01'!AC52+'02'!AC52+'03'!AC52+'04'!AC52+'05'!AC52+'06'!AC52</f>
        <v>0</v>
      </c>
      <c r="AD52" s="32">
        <f>'01'!AD52+'02'!AD52+'03'!AD52+'04'!AD52+'05'!AD52+'06'!AD52</f>
        <v>0</v>
      </c>
      <c r="AE52" s="32">
        <f>'01'!AE52+'02'!AE52+'03'!AE52+'04'!AE52+'05'!AE52+'06'!AE52</f>
        <v>0</v>
      </c>
      <c r="AF52" s="32">
        <f>'01'!AF52+'02'!AF52+'03'!AF52+'04'!AF52+'05'!AF52+'06'!AF52</f>
        <v>0</v>
      </c>
      <c r="AG52" s="32">
        <f>'01'!AG52+'02'!AG52+'03'!AG52+'04'!AG52+'05'!AG52+'06'!AG52</f>
        <v>0</v>
      </c>
      <c r="AH52" s="32">
        <f>'01'!AH52+'02'!AH52+'03'!AH52+'04'!AH52+'05'!AH52+'06'!AH52</f>
        <v>0</v>
      </c>
      <c r="AI52" s="32">
        <f>'01'!AI52+'02'!AI52+'03'!AI52+'04'!AI52+'05'!AI52+'06'!AI52</f>
        <v>0</v>
      </c>
      <c r="AJ52" s="32">
        <f>'01'!AJ52+'02'!AJ52+'03'!AJ52+'04'!AJ52+'05'!AJ52+'06'!AJ52</f>
        <v>0</v>
      </c>
      <c r="AK52" s="32">
        <f>'01'!AK52+'02'!AK52+'03'!AK52+'04'!AK52+'05'!AK52+'06'!AK52</f>
        <v>0</v>
      </c>
      <c r="AL52" s="32">
        <f>'01'!AL52+'02'!AL52+'03'!AL52+'04'!AL52+'05'!AL52+'06'!AL52</f>
        <v>0</v>
      </c>
      <c r="AM52" s="32">
        <f>'01'!AM52+'02'!AM52+'03'!AM52+'04'!AM52+'05'!AM52+'06'!AM52</f>
        <v>0</v>
      </c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9</v>
      </c>
      <c r="C57" s="120">
        <f t="shared" ref="C57:D62" si="9">SUM(E57+G57+I57+K57+M57+O57+Q57+S57+U57+W57+Y57+AA57+AC57+AE57+AG57+AI57+AK57)</f>
        <v>4</v>
      </c>
      <c r="D57" s="31">
        <f t="shared" si="9"/>
        <v>5</v>
      </c>
      <c r="E57" s="32">
        <f>'01'!E57+'02'!E57+'03'!E57+'04'!E57+'05'!E57+'06'!E57</f>
        <v>0</v>
      </c>
      <c r="F57" s="32">
        <f>'01'!F57+'02'!F57+'03'!F57+'04'!F57+'05'!F57+'06'!F57</f>
        <v>1</v>
      </c>
      <c r="G57" s="32">
        <f>'01'!G57+'02'!G57+'03'!G57+'04'!G57+'05'!G57+'06'!G57</f>
        <v>0</v>
      </c>
      <c r="H57" s="32">
        <f>'01'!H57+'02'!H57+'03'!H57+'04'!H57+'05'!H57+'06'!H57</f>
        <v>0</v>
      </c>
      <c r="I57" s="32">
        <f>'01'!I57+'02'!I57+'03'!I57+'04'!I57+'05'!I57+'06'!I57</f>
        <v>0</v>
      </c>
      <c r="J57" s="32">
        <f>'01'!J57+'02'!J57+'03'!J57+'04'!J57+'05'!J57+'06'!J57</f>
        <v>0</v>
      </c>
      <c r="K57" s="32">
        <f>'01'!K57+'02'!K57+'03'!K57+'04'!K57+'05'!K57+'06'!K57</f>
        <v>0</v>
      </c>
      <c r="L57" s="32">
        <f>'01'!L57+'02'!L57+'03'!L57+'04'!L57+'05'!L57+'06'!L57</f>
        <v>0</v>
      </c>
      <c r="M57" s="32">
        <f>'01'!M57+'02'!M57+'03'!M57+'04'!M57+'05'!M57+'06'!M57</f>
        <v>0</v>
      </c>
      <c r="N57" s="32">
        <f>'01'!N57+'02'!N57+'03'!N57+'04'!N57+'05'!N57+'06'!N57</f>
        <v>0</v>
      </c>
      <c r="O57" s="32">
        <f>'01'!O57+'02'!O57+'03'!O57+'04'!O57+'05'!O57+'06'!O57</f>
        <v>0</v>
      </c>
      <c r="P57" s="32">
        <f>'01'!P57+'02'!P57+'03'!P57+'04'!P57+'05'!P57+'06'!P57</f>
        <v>0</v>
      </c>
      <c r="Q57" s="32">
        <f>'01'!Q57+'02'!Q57+'03'!Q57+'04'!Q57+'05'!Q57+'06'!Q57</f>
        <v>1</v>
      </c>
      <c r="R57" s="32">
        <f>'01'!R57+'02'!R57+'03'!R57+'04'!R57+'05'!R57+'06'!R57</f>
        <v>1</v>
      </c>
      <c r="S57" s="32">
        <f>'01'!S57+'02'!S57+'03'!S57+'04'!S57+'05'!S57+'06'!S57</f>
        <v>0</v>
      </c>
      <c r="T57" s="32">
        <f>'01'!T57+'02'!T57+'03'!T57+'04'!T57+'05'!T57+'06'!T57</f>
        <v>0</v>
      </c>
      <c r="U57" s="32">
        <f>'01'!U57+'02'!U57+'03'!U57+'04'!U57+'05'!U57+'06'!U57</f>
        <v>0</v>
      </c>
      <c r="V57" s="32">
        <f>'01'!V57+'02'!V57+'03'!V57+'04'!V57+'05'!V57+'06'!V57</f>
        <v>0</v>
      </c>
      <c r="W57" s="32">
        <f>'01'!W57+'02'!W57+'03'!W57+'04'!W57+'05'!W57+'06'!W57</f>
        <v>0</v>
      </c>
      <c r="X57" s="32">
        <f>'01'!X57+'02'!X57+'03'!X57+'04'!X57+'05'!X57+'06'!X57</f>
        <v>0</v>
      </c>
      <c r="Y57" s="32">
        <f>'01'!Y57+'02'!Y57+'03'!Y57+'04'!Y57+'05'!Y57+'06'!Y57</f>
        <v>0</v>
      </c>
      <c r="Z57" s="32">
        <f>'01'!Z57+'02'!Z57+'03'!Z57+'04'!Z57+'05'!Z57+'06'!Z57</f>
        <v>0</v>
      </c>
      <c r="AA57" s="32">
        <f>'01'!AA57+'02'!AA57+'03'!AA57+'04'!AA57+'05'!AA57+'06'!AA57</f>
        <v>0</v>
      </c>
      <c r="AB57" s="32">
        <f>'01'!AB57+'02'!AB57+'03'!AB57+'04'!AB57+'05'!AB57+'06'!AB57</f>
        <v>0</v>
      </c>
      <c r="AC57" s="32">
        <f>'01'!AC57+'02'!AC57+'03'!AC57+'04'!AC57+'05'!AC57+'06'!AC57</f>
        <v>0</v>
      </c>
      <c r="AD57" s="32">
        <f>'01'!AD57+'02'!AD57+'03'!AD57+'04'!AD57+'05'!AD57+'06'!AD57</f>
        <v>0</v>
      </c>
      <c r="AE57" s="32">
        <f>'01'!AE57+'02'!AE57+'03'!AE57+'04'!AE57+'05'!AE57+'06'!AE57</f>
        <v>2</v>
      </c>
      <c r="AF57" s="32">
        <f>'01'!AF57+'02'!AF57+'03'!AF57+'04'!AF57+'05'!AF57+'06'!AF57</f>
        <v>0</v>
      </c>
      <c r="AG57" s="32">
        <f>'01'!AG57+'02'!AG57+'03'!AG57+'04'!AG57+'05'!AG57+'06'!AG57</f>
        <v>1</v>
      </c>
      <c r="AH57" s="32">
        <f>'01'!AH57+'02'!AH57+'03'!AH57+'04'!AH57+'05'!AH57+'06'!AH57</f>
        <v>1</v>
      </c>
      <c r="AI57" s="32">
        <f>'01'!AI57+'02'!AI57+'03'!AI57+'04'!AI57+'05'!AI57+'06'!AI57</f>
        <v>0</v>
      </c>
      <c r="AJ57" s="32">
        <f>'01'!AJ57+'02'!AJ57+'03'!AJ57+'04'!AJ57+'05'!AJ57+'06'!AJ57</f>
        <v>1</v>
      </c>
      <c r="AK57" s="32">
        <f>'01'!AK57+'02'!AK57+'03'!AK57+'04'!AK57+'05'!AK57+'06'!AK57</f>
        <v>0</v>
      </c>
      <c r="AL57" s="32">
        <f>'01'!AL57+'02'!AL57+'03'!AL57+'04'!AL57+'05'!AL57+'06'!AL57</f>
        <v>1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625</v>
      </c>
      <c r="C58" s="125">
        <f t="shared" si="9"/>
        <v>315</v>
      </c>
      <c r="D58" s="84">
        <f t="shared" si="9"/>
        <v>310</v>
      </c>
      <c r="E58" s="32">
        <f>'01'!E58+'02'!E58+'03'!E58+'04'!E58+'05'!E58+'06'!E58</f>
        <v>123</v>
      </c>
      <c r="F58" s="32">
        <f>'01'!F58+'02'!F58+'03'!F58+'04'!F58+'05'!F58+'06'!F58</f>
        <v>98</v>
      </c>
      <c r="G58" s="32">
        <f>'01'!G58+'02'!G58+'03'!G58+'04'!G58+'05'!G58+'06'!G58</f>
        <v>3</v>
      </c>
      <c r="H58" s="32">
        <f>'01'!H58+'02'!H58+'03'!H58+'04'!H58+'05'!H58+'06'!H58</f>
        <v>3</v>
      </c>
      <c r="I58" s="32">
        <f>'01'!I58+'02'!I58+'03'!I58+'04'!I58+'05'!I58+'06'!I58</f>
        <v>3</v>
      </c>
      <c r="J58" s="32">
        <f>'01'!J58+'02'!J58+'03'!J58+'04'!J58+'05'!J58+'06'!J58</f>
        <v>4</v>
      </c>
      <c r="K58" s="32">
        <f>'01'!K58+'02'!K58+'03'!K58+'04'!K58+'05'!K58+'06'!K58</f>
        <v>7</v>
      </c>
      <c r="L58" s="32">
        <f>'01'!L58+'02'!L58+'03'!L58+'04'!L58+'05'!L58+'06'!L58</f>
        <v>10</v>
      </c>
      <c r="M58" s="32">
        <f>'01'!M58+'02'!M58+'03'!M58+'04'!M58+'05'!M58+'06'!M58</f>
        <v>8</v>
      </c>
      <c r="N58" s="32">
        <f>'01'!N58+'02'!N58+'03'!N58+'04'!N58+'05'!N58+'06'!N58</f>
        <v>11</v>
      </c>
      <c r="O58" s="32">
        <f>'01'!O58+'02'!O58+'03'!O58+'04'!O58+'05'!O58+'06'!O58</f>
        <v>12</v>
      </c>
      <c r="P58" s="32">
        <f>'01'!P58+'02'!P58+'03'!P58+'04'!P58+'05'!P58+'06'!P58</f>
        <v>12</v>
      </c>
      <c r="Q58" s="32">
        <f>'01'!Q58+'02'!Q58+'03'!Q58+'04'!Q58+'05'!Q58+'06'!Q58</f>
        <v>10</v>
      </c>
      <c r="R58" s="32">
        <f>'01'!R58+'02'!R58+'03'!R58+'04'!R58+'05'!R58+'06'!R58</f>
        <v>8</v>
      </c>
      <c r="S58" s="32">
        <f>'01'!S58+'02'!S58+'03'!S58+'04'!S58+'05'!S58+'06'!S58</f>
        <v>10</v>
      </c>
      <c r="T58" s="32">
        <f>'01'!T58+'02'!T58+'03'!T58+'04'!T58+'05'!T58+'06'!T58</f>
        <v>8</v>
      </c>
      <c r="U58" s="32">
        <f>'01'!U58+'02'!U58+'03'!U58+'04'!U58+'05'!U58+'06'!U58</f>
        <v>10</v>
      </c>
      <c r="V58" s="32">
        <f>'01'!V58+'02'!V58+'03'!V58+'04'!V58+'05'!V58+'06'!V58</f>
        <v>11</v>
      </c>
      <c r="W58" s="32">
        <f>'01'!W58+'02'!W58+'03'!W58+'04'!W58+'05'!W58+'06'!W58</f>
        <v>16</v>
      </c>
      <c r="X58" s="32">
        <f>'01'!X58+'02'!X58+'03'!X58+'04'!X58+'05'!X58+'06'!X58</f>
        <v>17</v>
      </c>
      <c r="Y58" s="32">
        <f>'01'!Y58+'02'!Y58+'03'!Y58+'04'!Y58+'05'!Y58+'06'!Y58</f>
        <v>14</v>
      </c>
      <c r="Z58" s="32">
        <f>'01'!Z58+'02'!Z58+'03'!Z58+'04'!Z58+'05'!Z58+'06'!Z58</f>
        <v>14</v>
      </c>
      <c r="AA58" s="32">
        <f>'01'!AA58+'02'!AA58+'03'!AA58+'04'!AA58+'05'!AA58+'06'!AA58</f>
        <v>12</v>
      </c>
      <c r="AB58" s="32">
        <f>'01'!AB58+'02'!AB58+'03'!AB58+'04'!AB58+'05'!AB58+'06'!AB58</f>
        <v>15</v>
      </c>
      <c r="AC58" s="32">
        <f>'01'!AC58+'02'!AC58+'03'!AC58+'04'!AC58+'05'!AC58+'06'!AC58</f>
        <v>16</v>
      </c>
      <c r="AD58" s="32">
        <f>'01'!AD58+'02'!AD58+'03'!AD58+'04'!AD58+'05'!AD58+'06'!AD58</f>
        <v>15</v>
      </c>
      <c r="AE58" s="32">
        <f>'01'!AE58+'02'!AE58+'03'!AE58+'04'!AE58+'05'!AE58+'06'!AE58</f>
        <v>24</v>
      </c>
      <c r="AF58" s="32">
        <f>'01'!AF58+'02'!AF58+'03'!AF58+'04'!AF58+'05'!AF58+'06'!AF58</f>
        <v>17</v>
      </c>
      <c r="AG58" s="32">
        <f>'01'!AG58+'02'!AG58+'03'!AG58+'04'!AG58+'05'!AG58+'06'!AG58</f>
        <v>13</v>
      </c>
      <c r="AH58" s="32">
        <f>'01'!AH58+'02'!AH58+'03'!AH58+'04'!AH58+'05'!AH58+'06'!AH58</f>
        <v>14</v>
      </c>
      <c r="AI58" s="32">
        <f>'01'!AI58+'02'!AI58+'03'!AI58+'04'!AI58+'05'!AI58+'06'!AI58</f>
        <v>10</v>
      </c>
      <c r="AJ58" s="32">
        <f>'01'!AJ58+'02'!AJ58+'03'!AJ58+'04'!AJ58+'05'!AJ58+'06'!AJ58</f>
        <v>18</v>
      </c>
      <c r="AK58" s="32">
        <f>'01'!AK58+'02'!AK58+'03'!AK58+'04'!AK58+'05'!AK58+'06'!AK58</f>
        <v>24</v>
      </c>
      <c r="AL58" s="32">
        <f>'01'!AL58+'02'!AL58+'03'!AL58+'04'!AL58+'05'!AL58+'06'!AL58</f>
        <v>35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4695</v>
      </c>
      <c r="C59" s="125">
        <f t="shared" si="9"/>
        <v>2580</v>
      </c>
      <c r="D59" s="84">
        <f t="shared" si="9"/>
        <v>2115</v>
      </c>
      <c r="E59" s="32">
        <f>'01'!E59+'02'!E59+'03'!E59+'04'!E59+'05'!E59+'06'!E59</f>
        <v>275</v>
      </c>
      <c r="F59" s="32">
        <f>'01'!F59+'02'!F59+'03'!F59+'04'!F59+'05'!F59+'06'!F59</f>
        <v>235</v>
      </c>
      <c r="G59" s="32">
        <f>'01'!G59+'02'!G59+'03'!G59+'04'!G59+'05'!G59+'06'!G59</f>
        <v>73</v>
      </c>
      <c r="H59" s="32">
        <f>'01'!H59+'02'!H59+'03'!H59+'04'!H59+'05'!H59+'06'!H59</f>
        <v>43</v>
      </c>
      <c r="I59" s="32">
        <f>'01'!I59+'02'!I59+'03'!I59+'04'!I59+'05'!I59+'06'!I59</f>
        <v>45</v>
      </c>
      <c r="J59" s="32">
        <f>'01'!J59+'02'!J59+'03'!J59+'04'!J59+'05'!J59+'06'!J59</f>
        <v>41</v>
      </c>
      <c r="K59" s="32">
        <f>'01'!K59+'02'!K59+'03'!K59+'04'!K59+'05'!K59+'06'!K59</f>
        <v>240</v>
      </c>
      <c r="L59" s="32">
        <f>'01'!L59+'02'!L59+'03'!L59+'04'!L59+'05'!L59+'06'!L59</f>
        <v>158</v>
      </c>
      <c r="M59" s="32">
        <f>'01'!M59+'02'!M59+'03'!M59+'04'!M59+'05'!M59+'06'!M59</f>
        <v>299</v>
      </c>
      <c r="N59" s="32">
        <f>'01'!N59+'02'!N59+'03'!N59+'04'!N59+'05'!N59+'06'!N59</f>
        <v>211</v>
      </c>
      <c r="O59" s="32">
        <f>'01'!O59+'02'!O59+'03'!O59+'04'!O59+'05'!O59+'06'!O59</f>
        <v>289</v>
      </c>
      <c r="P59" s="32">
        <f>'01'!P59+'02'!P59+'03'!P59+'04'!P59+'05'!P59+'06'!P59</f>
        <v>178</v>
      </c>
      <c r="Q59" s="32">
        <f>'01'!Q59+'02'!Q59+'03'!Q59+'04'!Q59+'05'!Q59+'06'!Q59</f>
        <v>249</v>
      </c>
      <c r="R59" s="32">
        <f>'01'!R59+'02'!R59+'03'!R59+'04'!R59+'05'!R59+'06'!R59</f>
        <v>144</v>
      </c>
      <c r="S59" s="32">
        <f>'01'!S59+'02'!S59+'03'!S59+'04'!S59+'05'!S59+'06'!S59</f>
        <v>216</v>
      </c>
      <c r="T59" s="32">
        <f>'01'!T59+'02'!T59+'03'!T59+'04'!T59+'05'!T59+'06'!T59</f>
        <v>143</v>
      </c>
      <c r="U59" s="32">
        <f>'01'!U59+'02'!U59+'03'!U59+'04'!U59+'05'!U59+'06'!U59</f>
        <v>148</v>
      </c>
      <c r="V59" s="32">
        <f>'01'!V59+'02'!V59+'03'!V59+'04'!V59+'05'!V59+'06'!V59</f>
        <v>124</v>
      </c>
      <c r="W59" s="32">
        <f>'01'!W59+'02'!W59+'03'!W59+'04'!W59+'05'!W59+'06'!W59</f>
        <v>159</v>
      </c>
      <c r="X59" s="32">
        <f>'01'!X59+'02'!X59+'03'!X59+'04'!X59+'05'!X59+'06'!X59</f>
        <v>118</v>
      </c>
      <c r="Y59" s="32">
        <f>'01'!Y59+'02'!Y59+'03'!Y59+'04'!Y59+'05'!Y59+'06'!Y59</f>
        <v>141</v>
      </c>
      <c r="Z59" s="32">
        <f>'01'!Z59+'02'!Z59+'03'!Z59+'04'!Z59+'05'!Z59+'06'!Z59</f>
        <v>120</v>
      </c>
      <c r="AA59" s="32">
        <f>'01'!AA59+'02'!AA59+'03'!AA59+'04'!AA59+'05'!AA59+'06'!AA59</f>
        <v>116</v>
      </c>
      <c r="AB59" s="32">
        <f>'01'!AB59+'02'!AB59+'03'!AB59+'04'!AB59+'05'!AB59+'06'!AB59</f>
        <v>113</v>
      </c>
      <c r="AC59" s="32">
        <f>'01'!AC59+'02'!AC59+'03'!AC59+'04'!AC59+'05'!AC59+'06'!AC59</f>
        <v>60</v>
      </c>
      <c r="AD59" s="32">
        <f>'01'!AD59+'02'!AD59+'03'!AD59+'04'!AD59+'05'!AD59+'06'!AD59</f>
        <v>78</v>
      </c>
      <c r="AE59" s="32">
        <f>'01'!AE59+'02'!AE59+'03'!AE59+'04'!AE59+'05'!AE59+'06'!AE59</f>
        <v>59</v>
      </c>
      <c r="AF59" s="32">
        <f>'01'!AF59+'02'!AF59+'03'!AF59+'04'!AF59+'05'!AF59+'06'!AF59</f>
        <v>78</v>
      </c>
      <c r="AG59" s="32">
        <f>'01'!AG59+'02'!AG59+'03'!AG59+'04'!AG59+'05'!AG59+'06'!AG59</f>
        <v>66</v>
      </c>
      <c r="AH59" s="32">
        <f>'01'!AH59+'02'!AH59+'03'!AH59+'04'!AH59+'05'!AH59+'06'!AH59</f>
        <v>81</v>
      </c>
      <c r="AI59" s="32">
        <f>'01'!AI59+'02'!AI59+'03'!AI59+'04'!AI59+'05'!AI59+'06'!AI59</f>
        <v>60</v>
      </c>
      <c r="AJ59" s="32">
        <f>'01'!AJ59+'02'!AJ59+'03'!AJ59+'04'!AJ59+'05'!AJ59+'06'!AJ59</f>
        <v>80</v>
      </c>
      <c r="AK59" s="32">
        <f>'01'!AK59+'02'!AK59+'03'!AK59+'04'!AK59+'05'!AK59+'06'!AK59</f>
        <v>85</v>
      </c>
      <c r="AL59" s="32">
        <f>'01'!AL59+'02'!AL59+'03'!AL59+'04'!AL59+'05'!AL59+'06'!AL59</f>
        <v>170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7910</v>
      </c>
      <c r="C60" s="125">
        <f t="shared" si="9"/>
        <v>3311</v>
      </c>
      <c r="D60" s="84">
        <f t="shared" si="9"/>
        <v>4599</v>
      </c>
      <c r="E60" s="32">
        <f>'01'!E60+'02'!E60+'03'!E60+'04'!E60+'05'!E60+'06'!E60</f>
        <v>593</v>
      </c>
      <c r="F60" s="32">
        <f>'01'!F60+'02'!F60+'03'!F60+'04'!F60+'05'!F60+'06'!F60</f>
        <v>467</v>
      </c>
      <c r="G60" s="32">
        <f>'01'!G60+'02'!G60+'03'!G60+'04'!G60+'05'!G60+'06'!G60</f>
        <v>271</v>
      </c>
      <c r="H60" s="32">
        <f>'01'!H60+'02'!H60+'03'!H60+'04'!H60+'05'!H60+'06'!H60</f>
        <v>229</v>
      </c>
      <c r="I60" s="32">
        <f>'01'!I60+'02'!I60+'03'!I60+'04'!I60+'05'!I60+'06'!I60</f>
        <v>174</v>
      </c>
      <c r="J60" s="32">
        <f>'01'!J60+'02'!J60+'03'!J60+'04'!J60+'05'!J60+'06'!J60</f>
        <v>162</v>
      </c>
      <c r="K60" s="32">
        <f>'01'!K60+'02'!K60+'03'!K60+'04'!K60+'05'!K60+'06'!K60</f>
        <v>231</v>
      </c>
      <c r="L60" s="32">
        <f>'01'!L60+'02'!L60+'03'!L60+'04'!L60+'05'!L60+'06'!L60</f>
        <v>249</v>
      </c>
      <c r="M60" s="32">
        <f>'01'!M60+'02'!M60+'03'!M60+'04'!M60+'05'!M60+'06'!M60</f>
        <v>162</v>
      </c>
      <c r="N60" s="32">
        <f>'01'!N60+'02'!N60+'03'!N60+'04'!N60+'05'!N60+'06'!N60</f>
        <v>290</v>
      </c>
      <c r="O60" s="32">
        <f>'01'!O60+'02'!O60+'03'!O60+'04'!O60+'05'!O60+'06'!O60</f>
        <v>192</v>
      </c>
      <c r="P60" s="32">
        <f>'01'!P60+'02'!P60+'03'!P60+'04'!P60+'05'!P60+'06'!P60</f>
        <v>241</v>
      </c>
      <c r="Q60" s="32">
        <f>'01'!Q60+'02'!Q60+'03'!Q60+'04'!Q60+'05'!Q60+'06'!Q60</f>
        <v>153</v>
      </c>
      <c r="R60" s="32">
        <f>'01'!R60+'02'!R60+'03'!R60+'04'!R60+'05'!R60+'06'!R60</f>
        <v>258</v>
      </c>
      <c r="S60" s="32">
        <f>'01'!S60+'02'!S60+'03'!S60+'04'!S60+'05'!S60+'06'!S60</f>
        <v>160</v>
      </c>
      <c r="T60" s="32">
        <f>'01'!T60+'02'!T60+'03'!T60+'04'!T60+'05'!T60+'06'!T60</f>
        <v>254</v>
      </c>
      <c r="U60" s="32">
        <f>'01'!U60+'02'!U60+'03'!U60+'04'!U60+'05'!U60+'06'!U60</f>
        <v>149</v>
      </c>
      <c r="V60" s="32">
        <f>'01'!V60+'02'!V60+'03'!V60+'04'!V60+'05'!V60+'06'!V60</f>
        <v>239</v>
      </c>
      <c r="W60" s="32">
        <f>'01'!W60+'02'!W60+'03'!W60+'04'!W60+'05'!W60+'06'!W60</f>
        <v>177</v>
      </c>
      <c r="X60" s="32">
        <f>'01'!X60+'02'!X60+'03'!X60+'04'!X60+'05'!X60+'06'!X60</f>
        <v>276</v>
      </c>
      <c r="Y60" s="32">
        <f>'01'!Y60+'02'!Y60+'03'!Y60+'04'!Y60+'05'!Y60+'06'!Y60</f>
        <v>176</v>
      </c>
      <c r="Z60" s="32">
        <f>'01'!Z60+'02'!Z60+'03'!Z60+'04'!Z60+'05'!Z60+'06'!Z60</f>
        <v>328</v>
      </c>
      <c r="AA60" s="32">
        <f>'01'!AA60+'02'!AA60+'03'!AA60+'04'!AA60+'05'!AA60+'06'!AA60</f>
        <v>171</v>
      </c>
      <c r="AB60" s="32">
        <f>'01'!AB60+'02'!AB60+'03'!AB60+'04'!AB60+'05'!AB60+'06'!AB60</f>
        <v>309</v>
      </c>
      <c r="AC60" s="32">
        <f>'01'!AC60+'02'!AC60+'03'!AC60+'04'!AC60+'05'!AC60+'06'!AC60</f>
        <v>127</v>
      </c>
      <c r="AD60" s="32">
        <f>'01'!AD60+'02'!AD60+'03'!AD60+'04'!AD60+'05'!AD60+'06'!AD60</f>
        <v>229</v>
      </c>
      <c r="AE60" s="32">
        <f>'01'!AE60+'02'!AE60+'03'!AE60+'04'!AE60+'05'!AE60+'06'!AE60</f>
        <v>169</v>
      </c>
      <c r="AF60" s="32">
        <f>'01'!AF60+'02'!AF60+'03'!AF60+'04'!AF60+'05'!AF60+'06'!AF60</f>
        <v>225</v>
      </c>
      <c r="AG60" s="32">
        <f>'01'!AG60+'02'!AG60+'03'!AG60+'04'!AG60+'05'!AG60+'06'!AG60</f>
        <v>114</v>
      </c>
      <c r="AH60" s="32">
        <f>'01'!AH60+'02'!AH60+'03'!AH60+'04'!AH60+'05'!AH60+'06'!AH60</f>
        <v>249</v>
      </c>
      <c r="AI60" s="32">
        <f>'01'!AI60+'02'!AI60+'03'!AI60+'04'!AI60+'05'!AI60+'06'!AI60</f>
        <v>111</v>
      </c>
      <c r="AJ60" s="32">
        <f>'01'!AJ60+'02'!AJ60+'03'!AJ60+'04'!AJ60+'05'!AJ60+'06'!AJ60</f>
        <v>236</v>
      </c>
      <c r="AK60" s="32">
        <f>'01'!AK60+'02'!AK60+'03'!AK60+'04'!AK60+'05'!AK60+'06'!AK60</f>
        <v>181</v>
      </c>
      <c r="AL60" s="32">
        <f>'01'!AL60+'02'!AL60+'03'!AL60+'04'!AL60+'05'!AL60+'06'!AL60</f>
        <v>358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24708</v>
      </c>
      <c r="C61" s="130">
        <f t="shared" si="9"/>
        <v>10108</v>
      </c>
      <c r="D61" s="131">
        <f t="shared" si="9"/>
        <v>14600</v>
      </c>
      <c r="E61" s="32">
        <f>'01'!E61+'02'!E61+'03'!E61+'04'!E61+'05'!E61+'06'!E61</f>
        <v>1788</v>
      </c>
      <c r="F61" s="32">
        <f>'01'!F61+'02'!F61+'03'!F61+'04'!F61+'05'!F61+'06'!F61</f>
        <v>1768</v>
      </c>
      <c r="G61" s="32">
        <f>'01'!G61+'02'!G61+'03'!G61+'04'!G61+'05'!G61+'06'!G61</f>
        <v>1123</v>
      </c>
      <c r="H61" s="32">
        <f>'01'!H61+'02'!H61+'03'!H61+'04'!H61+'05'!H61+'06'!H61</f>
        <v>1193</v>
      </c>
      <c r="I61" s="32">
        <f>'01'!I61+'02'!I61+'03'!I61+'04'!I61+'05'!I61+'06'!I61</f>
        <v>753</v>
      </c>
      <c r="J61" s="32">
        <f>'01'!J61+'02'!J61+'03'!J61+'04'!J61+'05'!J61+'06'!J61</f>
        <v>790</v>
      </c>
      <c r="K61" s="32">
        <f>'01'!K61+'02'!K61+'03'!K61+'04'!K61+'05'!K61+'06'!K61</f>
        <v>741</v>
      </c>
      <c r="L61" s="32">
        <f>'01'!L61+'02'!L61+'03'!L61+'04'!L61+'05'!L61+'06'!L61</f>
        <v>1058</v>
      </c>
      <c r="M61" s="32">
        <f>'01'!M61+'02'!M61+'03'!M61+'04'!M61+'05'!M61+'06'!M61</f>
        <v>719</v>
      </c>
      <c r="N61" s="32">
        <f>'01'!N61+'02'!N61+'03'!N61+'04'!N61+'05'!N61+'06'!N61</f>
        <v>1183</v>
      </c>
      <c r="O61" s="32">
        <f>'01'!O61+'02'!O61+'03'!O61+'04'!O61+'05'!O61+'06'!O61</f>
        <v>709</v>
      </c>
      <c r="P61" s="32">
        <f>'01'!P61+'02'!P61+'03'!P61+'04'!P61+'05'!P61+'06'!P61</f>
        <v>1111</v>
      </c>
      <c r="Q61" s="32">
        <f>'01'!Q61+'02'!Q61+'03'!Q61+'04'!Q61+'05'!Q61+'06'!Q61</f>
        <v>514</v>
      </c>
      <c r="R61" s="32">
        <f>'01'!R61+'02'!R61+'03'!R61+'04'!R61+'05'!R61+'06'!R61</f>
        <v>917</v>
      </c>
      <c r="S61" s="32">
        <f>'01'!S61+'02'!S61+'03'!S61+'04'!S61+'05'!S61+'06'!S61</f>
        <v>467</v>
      </c>
      <c r="T61" s="32">
        <f>'01'!T61+'02'!T61+'03'!T61+'04'!T61+'05'!T61+'06'!T61</f>
        <v>843</v>
      </c>
      <c r="U61" s="32">
        <f>'01'!U61+'02'!U61+'03'!U61+'04'!U61+'05'!U61+'06'!U61</f>
        <v>453</v>
      </c>
      <c r="V61" s="32">
        <f>'01'!V61+'02'!V61+'03'!V61+'04'!V61+'05'!V61+'06'!V61</f>
        <v>746</v>
      </c>
      <c r="W61" s="32">
        <f>'01'!W61+'02'!W61+'03'!W61+'04'!W61+'05'!W61+'06'!W61</f>
        <v>529</v>
      </c>
      <c r="X61" s="32">
        <f>'01'!X61+'02'!X61+'03'!X61+'04'!X61+'05'!X61+'06'!X61</f>
        <v>848</v>
      </c>
      <c r="Y61" s="32">
        <f>'01'!Y61+'02'!Y61+'03'!Y61+'04'!Y61+'05'!Y61+'06'!Y61</f>
        <v>545</v>
      </c>
      <c r="Z61" s="32">
        <f>'01'!Z61+'02'!Z61+'03'!Z61+'04'!Z61+'05'!Z61+'06'!Z61</f>
        <v>942</v>
      </c>
      <c r="AA61" s="32">
        <f>'01'!AA61+'02'!AA61+'03'!AA61+'04'!AA61+'05'!AA61+'06'!AA61</f>
        <v>452</v>
      </c>
      <c r="AB61" s="32">
        <f>'01'!AB61+'02'!AB61+'03'!AB61+'04'!AB61+'05'!AB61+'06'!AB61</f>
        <v>785</v>
      </c>
      <c r="AC61" s="32">
        <f>'01'!AC61+'02'!AC61+'03'!AC61+'04'!AC61+'05'!AC61+'06'!AC61</f>
        <v>322</v>
      </c>
      <c r="AD61" s="32">
        <f>'01'!AD61+'02'!AD61+'03'!AD61+'04'!AD61+'05'!AD61+'06'!AD61</f>
        <v>590</v>
      </c>
      <c r="AE61" s="32">
        <f>'01'!AE61+'02'!AE61+'03'!AE61+'04'!AE61+'05'!AE61+'06'!AE61</f>
        <v>294</v>
      </c>
      <c r="AF61" s="32">
        <f>'01'!AF61+'02'!AF61+'03'!AF61+'04'!AF61+'05'!AF61+'06'!AF61</f>
        <v>530</v>
      </c>
      <c r="AG61" s="32">
        <f>'01'!AG61+'02'!AG61+'03'!AG61+'04'!AG61+'05'!AG61+'06'!AG61</f>
        <v>252</v>
      </c>
      <c r="AH61" s="32">
        <f>'01'!AH61+'02'!AH61+'03'!AH61+'04'!AH61+'05'!AH61+'06'!AH61</f>
        <v>500</v>
      </c>
      <c r="AI61" s="32">
        <f>'01'!AI61+'02'!AI61+'03'!AI61+'04'!AI61+'05'!AI61+'06'!AI61</f>
        <v>215</v>
      </c>
      <c r="AJ61" s="32">
        <f>'01'!AJ61+'02'!AJ61+'03'!AJ61+'04'!AJ61+'05'!AJ61+'06'!AJ61</f>
        <v>366</v>
      </c>
      <c r="AK61" s="32">
        <f>'01'!AK61+'02'!AK61+'03'!AK61+'04'!AK61+'05'!AK61+'06'!AK61</f>
        <v>232</v>
      </c>
      <c r="AL61" s="32">
        <f>'01'!AL61+'02'!AL61+'03'!AL61+'04'!AL61+'05'!AL61+'06'!AL61</f>
        <v>430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219</v>
      </c>
      <c r="C62" s="141">
        <f t="shared" si="9"/>
        <v>137</v>
      </c>
      <c r="D62" s="56">
        <f t="shared" si="9"/>
        <v>82</v>
      </c>
      <c r="E62" s="32">
        <f>'01'!E62+'02'!E62+'03'!E62+'04'!E62+'05'!E62+'06'!E62</f>
        <v>18</v>
      </c>
      <c r="F62" s="32">
        <f>'01'!F62+'02'!F62+'03'!F62+'04'!F62+'05'!F62+'06'!F62</f>
        <v>14</v>
      </c>
      <c r="G62" s="32">
        <f>'01'!G62+'02'!G62+'03'!G62+'04'!G62+'05'!G62+'06'!G62</f>
        <v>6</v>
      </c>
      <c r="H62" s="32">
        <f>'01'!H62+'02'!H62+'03'!H62+'04'!H62+'05'!H62+'06'!H62</f>
        <v>5</v>
      </c>
      <c r="I62" s="32">
        <f>'01'!I62+'02'!I62+'03'!I62+'04'!I62+'05'!I62+'06'!I62</f>
        <v>1</v>
      </c>
      <c r="J62" s="32">
        <f>'01'!J62+'02'!J62+'03'!J62+'04'!J62+'05'!J62+'06'!J62</f>
        <v>4</v>
      </c>
      <c r="K62" s="32">
        <f>'01'!K62+'02'!K62+'03'!K62+'04'!K62+'05'!K62+'06'!K62</f>
        <v>14</v>
      </c>
      <c r="L62" s="32">
        <f>'01'!L62+'02'!L62+'03'!L62+'04'!L62+'05'!L62+'06'!L62</f>
        <v>3</v>
      </c>
      <c r="M62" s="32">
        <f>'01'!M62+'02'!M62+'03'!M62+'04'!M62+'05'!M62+'06'!M62</f>
        <v>21</v>
      </c>
      <c r="N62" s="32">
        <f>'01'!N62+'02'!N62+'03'!N62+'04'!N62+'05'!N62+'06'!N62</f>
        <v>6</v>
      </c>
      <c r="O62" s="32">
        <f>'01'!O62+'02'!O62+'03'!O62+'04'!O62+'05'!O62+'06'!O62</f>
        <v>22</v>
      </c>
      <c r="P62" s="32">
        <f>'01'!P62+'02'!P62+'03'!P62+'04'!P62+'05'!P62+'06'!P62</f>
        <v>6</v>
      </c>
      <c r="Q62" s="32">
        <f>'01'!Q62+'02'!Q62+'03'!Q62+'04'!Q62+'05'!Q62+'06'!Q62</f>
        <v>13</v>
      </c>
      <c r="R62" s="32">
        <f>'01'!R62+'02'!R62+'03'!R62+'04'!R62+'05'!R62+'06'!R62</f>
        <v>5</v>
      </c>
      <c r="S62" s="32">
        <f>'01'!S62+'02'!S62+'03'!S62+'04'!S62+'05'!S62+'06'!S62</f>
        <v>10</v>
      </c>
      <c r="T62" s="32">
        <f>'01'!T62+'02'!T62+'03'!T62+'04'!T62+'05'!T62+'06'!T62</f>
        <v>7</v>
      </c>
      <c r="U62" s="32">
        <f>'01'!U62+'02'!U62+'03'!U62+'04'!U62+'05'!U62+'06'!U62</f>
        <v>11</v>
      </c>
      <c r="V62" s="32">
        <f>'01'!V62+'02'!V62+'03'!V62+'04'!V62+'05'!V62+'06'!V62</f>
        <v>1</v>
      </c>
      <c r="W62" s="32">
        <f>'01'!W62+'02'!W62+'03'!W62+'04'!W62+'05'!W62+'06'!W62</f>
        <v>2</v>
      </c>
      <c r="X62" s="32">
        <f>'01'!X62+'02'!X62+'03'!X62+'04'!X62+'05'!X62+'06'!X62</f>
        <v>1</v>
      </c>
      <c r="Y62" s="32">
        <f>'01'!Y62+'02'!Y62+'03'!Y62+'04'!Y62+'05'!Y62+'06'!Y62</f>
        <v>5</v>
      </c>
      <c r="Z62" s="32">
        <f>'01'!Z62+'02'!Z62+'03'!Z62+'04'!Z62+'05'!Z62+'06'!Z62</f>
        <v>6</v>
      </c>
      <c r="AA62" s="32">
        <f>'01'!AA62+'02'!AA62+'03'!AA62+'04'!AA62+'05'!AA62+'06'!AA62</f>
        <v>3</v>
      </c>
      <c r="AB62" s="32">
        <f>'01'!AB62+'02'!AB62+'03'!AB62+'04'!AB62+'05'!AB62+'06'!AB62</f>
        <v>8</v>
      </c>
      <c r="AC62" s="32">
        <f>'01'!AC62+'02'!AC62+'03'!AC62+'04'!AC62+'05'!AC62+'06'!AC62</f>
        <v>1</v>
      </c>
      <c r="AD62" s="32">
        <f>'01'!AD62+'02'!AD62+'03'!AD62+'04'!AD62+'05'!AD62+'06'!AD62</f>
        <v>3</v>
      </c>
      <c r="AE62" s="32">
        <f>'01'!AE62+'02'!AE62+'03'!AE62+'04'!AE62+'05'!AE62+'06'!AE62</f>
        <v>1</v>
      </c>
      <c r="AF62" s="32">
        <f>'01'!AF62+'02'!AF62+'03'!AF62+'04'!AF62+'05'!AF62+'06'!AF62</f>
        <v>0</v>
      </c>
      <c r="AG62" s="32">
        <f>'01'!AG62+'02'!AG62+'03'!AG62+'04'!AG62+'05'!AG62+'06'!AG62</f>
        <v>0</v>
      </c>
      <c r="AH62" s="32">
        <f>'01'!AH62+'02'!AH62+'03'!AH62+'04'!AH62+'05'!AH62+'06'!AH62</f>
        <v>5</v>
      </c>
      <c r="AI62" s="32">
        <f>'01'!AI62+'02'!AI62+'03'!AI62+'04'!AI62+'05'!AI62+'06'!AI62</f>
        <v>3</v>
      </c>
      <c r="AJ62" s="32">
        <f>'01'!AJ62+'02'!AJ62+'03'!AJ62+'04'!AJ62+'05'!AJ62+'06'!AJ62</f>
        <v>3</v>
      </c>
      <c r="AK62" s="32">
        <f>'01'!AK62+'02'!AK62+'03'!AK62+'04'!AK62+'05'!AK62+'06'!AK62</f>
        <v>6</v>
      </c>
      <c r="AL62" s="32">
        <f>'01'!AL62+'02'!AL62+'03'!AL62+'04'!AL62+'05'!AL62+'06'!AL62</f>
        <v>5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38166</v>
      </c>
      <c r="C63" s="145">
        <f t="shared" si="10"/>
        <v>16455</v>
      </c>
      <c r="D63" s="146">
        <f t="shared" si="10"/>
        <v>21711</v>
      </c>
      <c r="E63" s="147">
        <f t="shared" si="10"/>
        <v>2797</v>
      </c>
      <c r="F63" s="148">
        <f t="shared" si="10"/>
        <v>2583</v>
      </c>
      <c r="G63" s="147">
        <f t="shared" si="10"/>
        <v>1476</v>
      </c>
      <c r="H63" s="149">
        <f t="shared" si="10"/>
        <v>1473</v>
      </c>
      <c r="I63" s="147">
        <f t="shared" si="10"/>
        <v>976</v>
      </c>
      <c r="J63" s="149">
        <f t="shared" si="10"/>
        <v>1001</v>
      </c>
      <c r="K63" s="147">
        <f t="shared" si="10"/>
        <v>1233</v>
      </c>
      <c r="L63" s="149">
        <f t="shared" si="10"/>
        <v>1478</v>
      </c>
      <c r="M63" s="147">
        <f t="shared" si="10"/>
        <v>1209</v>
      </c>
      <c r="N63" s="149">
        <f t="shared" si="10"/>
        <v>1701</v>
      </c>
      <c r="O63" s="147">
        <f t="shared" si="10"/>
        <v>1224</v>
      </c>
      <c r="P63" s="149">
        <f t="shared" si="10"/>
        <v>1548</v>
      </c>
      <c r="Q63" s="147">
        <f t="shared" si="10"/>
        <v>940</v>
      </c>
      <c r="R63" s="149">
        <f t="shared" si="10"/>
        <v>1333</v>
      </c>
      <c r="S63" s="147">
        <f t="shared" si="10"/>
        <v>863</v>
      </c>
      <c r="T63" s="149">
        <f t="shared" si="10"/>
        <v>1255</v>
      </c>
      <c r="U63" s="150">
        <f t="shared" si="10"/>
        <v>771</v>
      </c>
      <c r="V63" s="151">
        <f t="shared" si="10"/>
        <v>1121</v>
      </c>
      <c r="W63" s="147">
        <f t="shared" si="10"/>
        <v>883</v>
      </c>
      <c r="X63" s="149">
        <f t="shared" si="10"/>
        <v>1260</v>
      </c>
      <c r="Y63" s="147">
        <f t="shared" si="10"/>
        <v>881</v>
      </c>
      <c r="Z63" s="149">
        <f t="shared" si="10"/>
        <v>1410</v>
      </c>
      <c r="AA63" s="147">
        <f t="shared" si="10"/>
        <v>754</v>
      </c>
      <c r="AB63" s="149">
        <f t="shared" si="10"/>
        <v>1230</v>
      </c>
      <c r="AC63" s="147">
        <f t="shared" si="10"/>
        <v>526</v>
      </c>
      <c r="AD63" s="149">
        <f t="shared" si="10"/>
        <v>915</v>
      </c>
      <c r="AE63" s="147">
        <f t="shared" si="10"/>
        <v>549</v>
      </c>
      <c r="AF63" s="149">
        <f t="shared" si="10"/>
        <v>850</v>
      </c>
      <c r="AG63" s="147">
        <f t="shared" si="10"/>
        <v>446</v>
      </c>
      <c r="AH63" s="149">
        <f t="shared" si="10"/>
        <v>850</v>
      </c>
      <c r="AI63" s="147">
        <f t="shared" si="10"/>
        <v>399</v>
      </c>
      <c r="AJ63" s="149">
        <f t="shared" si="10"/>
        <v>704</v>
      </c>
      <c r="AK63" s="152">
        <f t="shared" si="10"/>
        <v>528</v>
      </c>
      <c r="AL63" s="149">
        <f t="shared" si="10"/>
        <v>999</v>
      </c>
      <c r="AM63" s="153">
        <f>SUM(AM57:AM61)</f>
        <v>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32">
        <f>'01'!C66+'02'!C66+'03'!C66+'04'!C66+'05'!C66+'06'!C66</f>
        <v>0</v>
      </c>
      <c r="D66" s="32">
        <f>'01'!D66+'02'!D66+'03'!D66+'04'!D66+'05'!D66+'06'!D66</f>
        <v>0</v>
      </c>
      <c r="E66" s="32">
        <f>'01'!E66+'02'!E66+'03'!E66+'04'!E66+'05'!E66+'06'!E66</f>
        <v>0</v>
      </c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32">
        <f>'01'!C67+'02'!C67+'03'!C67+'04'!C67+'05'!C67+'06'!C67</f>
        <v>0</v>
      </c>
      <c r="D67" s="32">
        <f>'01'!D67+'02'!D67+'03'!D67+'04'!D67+'05'!D67+'06'!D67</f>
        <v>0</v>
      </c>
      <c r="E67" s="32">
        <f>'01'!E67+'02'!E67+'03'!E67+'04'!E67+'05'!E67+'06'!E67</f>
        <v>0</v>
      </c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32">
        <f>'01'!C68+'02'!C68+'03'!C68+'04'!C68+'05'!C68+'06'!C68</f>
        <v>0</v>
      </c>
      <c r="D68" s="32">
        <f>'01'!D68+'02'!D68+'03'!D68+'04'!D68+'05'!D68+'06'!D68</f>
        <v>0</v>
      </c>
      <c r="E68" s="32">
        <f>'01'!E68+'02'!E68+'03'!E68+'04'!E68+'05'!E68+'06'!E68</f>
        <v>0</v>
      </c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32">
        <f>'01'!C69+'02'!C69+'03'!C69+'04'!C69+'05'!C69+'06'!C69</f>
        <v>0</v>
      </c>
      <c r="D69" s="32">
        <f>'01'!D69+'02'!D69+'03'!D69+'04'!D69+'05'!D69+'06'!D69</f>
        <v>0</v>
      </c>
      <c r="E69" s="32">
        <f>'01'!E69+'02'!E69+'03'!E69+'04'!E69+'05'!E69+'06'!E69</f>
        <v>0</v>
      </c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32">
        <f>'01'!C70+'02'!C70+'03'!C70+'04'!C70+'05'!C70+'06'!C70</f>
        <v>0</v>
      </c>
      <c r="D70" s="32">
        <f>'01'!D70+'02'!D70+'03'!D70+'04'!D70+'05'!D70+'06'!D70</f>
        <v>0</v>
      </c>
      <c r="E70" s="32">
        <f>'01'!E70+'02'!E70+'03'!E70+'04'!E70+'05'!E70+'06'!E70</f>
        <v>0</v>
      </c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32">
        <f>'01'!C71+'02'!C71+'03'!C71+'04'!C71+'05'!C71+'06'!C71</f>
        <v>0</v>
      </c>
      <c r="D71" s="32">
        <f>'01'!D71+'02'!D71+'03'!D71+'04'!D71+'05'!D71+'06'!D71</f>
        <v>0</v>
      </c>
      <c r="E71" s="32">
        <f>'01'!E71+'02'!E71+'03'!E71+'04'!E71+'05'!E71+'06'!E71</f>
        <v>0</v>
      </c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32">
        <f>'01'!C72+'02'!C72+'03'!C72+'04'!C72+'05'!C72+'06'!C72</f>
        <v>0</v>
      </c>
      <c r="D72" s="32">
        <f>'01'!D72+'02'!D72+'03'!D72+'04'!D72+'05'!D72+'06'!D72</f>
        <v>0</v>
      </c>
      <c r="E72" s="32">
        <f>'01'!E72+'02'!E72+'03'!E72+'04'!E72+'05'!E72+'06'!E72</f>
        <v>0</v>
      </c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32">
        <f>'01'!C73+'02'!C73+'03'!C73+'04'!C73+'05'!C73+'06'!C73</f>
        <v>0</v>
      </c>
      <c r="D73" s="32">
        <f>'01'!D73+'02'!D73+'03'!D73+'04'!D73+'05'!D73+'06'!D73</f>
        <v>0</v>
      </c>
      <c r="E73" s="32">
        <f>'01'!E73+'02'!E73+'03'!E73+'04'!E73+'05'!E73+'06'!E73</f>
        <v>0</v>
      </c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32">
        <f>'01'!C74+'02'!C74+'03'!C74+'04'!C74+'05'!C74+'06'!C74</f>
        <v>0</v>
      </c>
      <c r="D74" s="32">
        <f>'01'!D74+'02'!D74+'03'!D74+'04'!D74+'05'!D74+'06'!D74</f>
        <v>0</v>
      </c>
      <c r="E74" s="32">
        <f>'01'!E74+'02'!E74+'03'!E74+'04'!E74+'05'!E74+'06'!E74</f>
        <v>0</v>
      </c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32">
        <f>'01'!C75+'02'!C75+'03'!C75+'04'!C75+'05'!C75+'06'!C75</f>
        <v>0</v>
      </c>
      <c r="D75" s="32">
        <f>'01'!D75+'02'!D75+'03'!D75+'04'!D75+'05'!D75+'06'!D75</f>
        <v>0</v>
      </c>
      <c r="E75" s="32">
        <f>'01'!E75+'02'!E75+'03'!E75+'04'!E75+'05'!E75+'06'!E75</f>
        <v>0</v>
      </c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32">
        <f>'01'!C76+'02'!C76+'03'!C76+'04'!C76+'05'!C76+'06'!C76</f>
        <v>0</v>
      </c>
      <c r="D76" s="32">
        <f>'01'!D76+'02'!D76+'03'!D76+'04'!D76+'05'!D76+'06'!D76</f>
        <v>0</v>
      </c>
      <c r="E76" s="32">
        <f>'01'!E76+'02'!E76+'03'!E76+'04'!E76+'05'!E76+'06'!E76</f>
        <v>0</v>
      </c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32">
        <f>'01'!C77+'02'!C77+'03'!C77+'04'!C77+'05'!C77+'06'!C77</f>
        <v>0</v>
      </c>
      <c r="D77" s="32">
        <f>'01'!D77+'02'!D77+'03'!D77+'04'!D77+'05'!D77+'06'!D77</f>
        <v>0</v>
      </c>
      <c r="E77" s="32">
        <f>'01'!E77+'02'!E77+'03'!E77+'04'!E77+'05'!E77+'06'!E77</f>
        <v>0</v>
      </c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32">
        <f>'01'!C78+'02'!C78+'03'!C78+'04'!C78+'05'!C78+'06'!C78</f>
        <v>0</v>
      </c>
      <c r="D78" s="32">
        <f>'01'!D78+'02'!D78+'03'!D78+'04'!D78+'05'!D78+'06'!D78</f>
        <v>0</v>
      </c>
      <c r="E78" s="32">
        <f>'01'!E78+'02'!E78+'03'!E78+'04'!E78+'05'!E78+'06'!E78</f>
        <v>0</v>
      </c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32">
        <f>'01'!C79+'02'!C79+'03'!C79+'04'!C79+'05'!C79+'06'!C79</f>
        <v>0</v>
      </c>
      <c r="D79" s="32">
        <f>'01'!D79+'02'!D79+'03'!D79+'04'!D79+'05'!D79+'06'!D79</f>
        <v>0</v>
      </c>
      <c r="E79" s="32">
        <f>'01'!E79+'02'!E79+'03'!E79+'04'!E79+'05'!E79+'06'!E79</f>
        <v>0</v>
      </c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32">
        <f>'01'!C80+'02'!C80+'03'!C80+'04'!C80+'05'!C80+'06'!C80</f>
        <v>0</v>
      </c>
      <c r="D80" s="32">
        <f>'01'!D80+'02'!D80+'03'!D80+'04'!D80+'05'!D80+'06'!D80</f>
        <v>0</v>
      </c>
      <c r="E80" s="32">
        <f>'01'!E80+'02'!E80+'03'!E80+'04'!E80+'05'!E80+'06'!E80</f>
        <v>0</v>
      </c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32">
        <f>'01'!C81+'02'!C81+'03'!C81+'04'!C81+'05'!C81+'06'!C81</f>
        <v>0</v>
      </c>
      <c r="D81" s="32">
        <f>'01'!D81+'02'!D81+'03'!D81+'04'!D81+'05'!D81+'06'!D81</f>
        <v>0</v>
      </c>
      <c r="E81" s="32">
        <f>'01'!E81+'02'!E81+'03'!E81+'04'!E81+'05'!E81+'06'!E81</f>
        <v>0</v>
      </c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32">
        <f>'01'!C82+'02'!C82+'03'!C82+'04'!C82+'05'!C82+'06'!C82</f>
        <v>0</v>
      </c>
      <c r="D82" s="32">
        <f>'01'!D82+'02'!D82+'03'!D82+'04'!D82+'05'!D82+'06'!D82</f>
        <v>0</v>
      </c>
      <c r="E82" s="32">
        <f>'01'!E82+'02'!E82+'03'!E82+'04'!E82+'05'!E82+'06'!E82</f>
        <v>0</v>
      </c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32">
        <f>'01'!C83+'02'!C83+'03'!C83+'04'!C83+'05'!C83+'06'!C83</f>
        <v>0</v>
      </c>
      <c r="D83" s="32">
        <f>'01'!D83+'02'!D83+'03'!D83+'04'!D83+'05'!D83+'06'!D83</f>
        <v>0</v>
      </c>
      <c r="E83" s="32">
        <f>'01'!E83+'02'!E83+'03'!E83+'04'!E83+'05'!E83+'06'!E83</f>
        <v>0</v>
      </c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32">
        <f>'01'!C84+'02'!C84+'03'!C84+'04'!C84+'05'!C84+'06'!C84</f>
        <v>0</v>
      </c>
      <c r="D84" s="32">
        <f>'01'!D84+'02'!D84+'03'!D84+'04'!D84+'05'!D84+'06'!D84</f>
        <v>0</v>
      </c>
      <c r="E84" s="32">
        <f>'01'!E84+'02'!E84+'03'!E84+'04'!E84+'05'!E84+'06'!E84</f>
        <v>0</v>
      </c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32">
        <f>'01'!F91+'02'!F91+'03'!F91+'04'!F91+'05'!F91+'06'!F91</f>
        <v>0</v>
      </c>
      <c r="G91" s="32">
        <f>'01'!G91+'02'!G91+'03'!G91+'04'!G91+'05'!G91+'06'!G91</f>
        <v>0</v>
      </c>
      <c r="H91" s="32">
        <f>'01'!H91+'02'!H91+'03'!H91+'04'!H91+'05'!H91+'06'!H91</f>
        <v>0</v>
      </c>
      <c r="I91" s="32">
        <f>'01'!I91+'02'!I91+'03'!I91+'04'!I91+'05'!I91+'06'!I91</f>
        <v>0</v>
      </c>
      <c r="J91" s="32">
        <f>'01'!J91+'02'!J91+'03'!J91+'04'!J91+'05'!J91+'06'!J91</f>
        <v>0</v>
      </c>
      <c r="K91" s="32">
        <f>'01'!K91+'02'!K91+'03'!K91+'04'!K91+'05'!K91+'06'!K91</f>
        <v>0</v>
      </c>
      <c r="L91" s="32">
        <f>'01'!L91+'02'!L91+'03'!L91+'04'!L91+'05'!L91+'06'!L91</f>
        <v>0</v>
      </c>
      <c r="M91" s="32">
        <f>'01'!M91+'02'!M91+'03'!M91+'04'!M91+'05'!M91+'06'!M91</f>
        <v>0</v>
      </c>
      <c r="N91" s="32">
        <f>'01'!N91+'02'!N91+'03'!N91+'04'!N91+'05'!N91+'06'!N91</f>
        <v>0</v>
      </c>
      <c r="O91" s="32">
        <f>'01'!O91+'02'!O91+'03'!O91+'04'!O91+'05'!O91+'06'!O91</f>
        <v>0</v>
      </c>
      <c r="P91" s="32">
        <f>'01'!P91+'02'!P91+'03'!P91+'04'!P91+'05'!P91+'06'!P91</f>
        <v>0</v>
      </c>
      <c r="Q91" s="32">
        <f>'01'!Q91+'02'!Q91+'03'!Q91+'04'!Q91+'05'!Q91+'06'!Q91</f>
        <v>0</v>
      </c>
      <c r="R91" s="32">
        <f>'01'!R91+'02'!R91+'03'!R91+'04'!R91+'05'!R91+'06'!R91</f>
        <v>0</v>
      </c>
      <c r="S91" s="32">
        <f>'01'!S91+'02'!S91+'03'!S91+'04'!S91+'05'!S91+'06'!S91</f>
        <v>0</v>
      </c>
      <c r="T91" s="32">
        <f>'01'!T91+'02'!T91+'03'!T91+'04'!T91+'05'!T91+'06'!T91</f>
        <v>0</v>
      </c>
      <c r="U91" s="32">
        <f>'01'!U91+'02'!U91+'03'!U91+'04'!U91+'05'!U91+'06'!U91</f>
        <v>0</v>
      </c>
      <c r="V91" s="32">
        <f>'01'!V91+'02'!V91+'03'!V91+'04'!V91+'05'!V91+'06'!V91</f>
        <v>0</v>
      </c>
      <c r="W91" s="32">
        <f>'01'!W91+'02'!W91+'03'!W91+'04'!W91+'05'!W91+'06'!W91</f>
        <v>0</v>
      </c>
      <c r="X91" s="32">
        <f>'01'!X91+'02'!X91+'03'!X91+'04'!X91+'05'!X91+'06'!X91</f>
        <v>0</v>
      </c>
      <c r="Y91" s="32">
        <f>'01'!Y91+'02'!Y91+'03'!Y91+'04'!Y91+'05'!Y91+'06'!Y91</f>
        <v>0</v>
      </c>
      <c r="Z91" s="32">
        <f>'01'!Z91+'02'!Z91+'03'!Z91+'04'!Z91+'05'!Z91+'06'!Z91</f>
        <v>0</v>
      </c>
      <c r="AA91" s="32">
        <f>'01'!AA91+'02'!AA91+'03'!AA91+'04'!AA91+'05'!AA91+'06'!AA91</f>
        <v>0</v>
      </c>
      <c r="AB91" s="32">
        <f>'01'!AB91+'02'!AB91+'03'!AB91+'04'!AB91+'05'!AB91+'06'!AB91</f>
        <v>0</v>
      </c>
      <c r="AC91" s="32">
        <f>'01'!AC91+'02'!AC91+'03'!AC91+'04'!AC91+'05'!AC91+'06'!AC91</f>
        <v>0</v>
      </c>
      <c r="AD91" s="32">
        <f>'01'!AD91+'02'!AD91+'03'!AD91+'04'!AD91+'05'!AD91+'06'!AD91</f>
        <v>0</v>
      </c>
      <c r="AE91" s="32">
        <f>'01'!AE91+'02'!AE91+'03'!AE91+'04'!AE91+'05'!AE91+'06'!AE91</f>
        <v>0</v>
      </c>
      <c r="AF91" s="32">
        <f>'01'!AF91+'02'!AF91+'03'!AF91+'04'!AF91+'05'!AF91+'06'!AF91</f>
        <v>0</v>
      </c>
      <c r="AG91" s="32">
        <f>'01'!AG91+'02'!AG91+'03'!AG91+'04'!AG91+'05'!AG91+'06'!AG91</f>
        <v>0</v>
      </c>
      <c r="AH91" s="32">
        <f>'01'!AH91+'02'!AH91+'03'!AH91+'04'!AH91+'05'!AH91+'06'!AH91</f>
        <v>0</v>
      </c>
      <c r="AI91" s="32">
        <f>'01'!AI91+'02'!AI91+'03'!AI91+'04'!AI91+'05'!AI91+'06'!AI91</f>
        <v>0</v>
      </c>
      <c r="AJ91" s="32">
        <f>'01'!AJ91+'02'!AJ91+'03'!AJ91+'04'!AJ91+'05'!AJ91+'06'!AJ91</f>
        <v>0</v>
      </c>
      <c r="AK91" s="32">
        <f>'01'!AK91+'02'!AK91+'03'!AK91+'04'!AK91+'05'!AK91+'06'!AK91</f>
        <v>0</v>
      </c>
      <c r="AL91" s="32">
        <f>'01'!AL91+'02'!AL91+'03'!AL91+'04'!AL91+'05'!AL91+'06'!AL91</f>
        <v>0</v>
      </c>
      <c r="AM91" s="32">
        <f>'01'!AM91+'02'!AM91+'03'!AM91+'04'!AM91+'05'!AM91+'06'!AM91</f>
        <v>0</v>
      </c>
      <c r="AN91" s="32">
        <f>'01'!AN91+'02'!AN91+'03'!AN91+'04'!AN91+'05'!AN91+'06'!AN91</f>
        <v>0</v>
      </c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32">
        <f>'01'!F92+'02'!F92+'03'!F92+'04'!F92+'05'!F92+'06'!F92</f>
        <v>0</v>
      </c>
      <c r="G92" s="32">
        <f>'01'!G92+'02'!G92+'03'!G92+'04'!G92+'05'!G92+'06'!G92</f>
        <v>0</v>
      </c>
      <c r="H92" s="32">
        <f>'01'!H92+'02'!H92+'03'!H92+'04'!H92+'05'!H92+'06'!H92</f>
        <v>0</v>
      </c>
      <c r="I92" s="32">
        <f>'01'!I92+'02'!I92+'03'!I92+'04'!I92+'05'!I92+'06'!I92</f>
        <v>0</v>
      </c>
      <c r="J92" s="32">
        <f>'01'!J92+'02'!J92+'03'!J92+'04'!J92+'05'!J92+'06'!J92</f>
        <v>0</v>
      </c>
      <c r="K92" s="32">
        <f>'01'!K92+'02'!K92+'03'!K92+'04'!K92+'05'!K92+'06'!K92</f>
        <v>0</v>
      </c>
      <c r="L92" s="32">
        <f>'01'!L92+'02'!L92+'03'!L92+'04'!L92+'05'!L92+'06'!L92</f>
        <v>0</v>
      </c>
      <c r="M92" s="32">
        <f>'01'!M92+'02'!M92+'03'!M92+'04'!M92+'05'!M92+'06'!M92</f>
        <v>0</v>
      </c>
      <c r="N92" s="32">
        <f>'01'!N92+'02'!N92+'03'!N92+'04'!N92+'05'!N92+'06'!N92</f>
        <v>0</v>
      </c>
      <c r="O92" s="32">
        <f>'01'!O92+'02'!O92+'03'!O92+'04'!O92+'05'!O92+'06'!O92</f>
        <v>0</v>
      </c>
      <c r="P92" s="32">
        <f>'01'!P92+'02'!P92+'03'!P92+'04'!P92+'05'!P92+'06'!P92</f>
        <v>0</v>
      </c>
      <c r="Q92" s="32">
        <f>'01'!Q92+'02'!Q92+'03'!Q92+'04'!Q92+'05'!Q92+'06'!Q92</f>
        <v>0</v>
      </c>
      <c r="R92" s="32">
        <f>'01'!R92+'02'!R92+'03'!R92+'04'!R92+'05'!R92+'06'!R92</f>
        <v>0</v>
      </c>
      <c r="S92" s="32">
        <f>'01'!S92+'02'!S92+'03'!S92+'04'!S92+'05'!S92+'06'!S92</f>
        <v>0</v>
      </c>
      <c r="T92" s="32">
        <f>'01'!T92+'02'!T92+'03'!T92+'04'!T92+'05'!T92+'06'!T92</f>
        <v>0</v>
      </c>
      <c r="U92" s="32">
        <f>'01'!U92+'02'!U92+'03'!U92+'04'!U92+'05'!U92+'06'!U92</f>
        <v>0</v>
      </c>
      <c r="V92" s="32">
        <f>'01'!V92+'02'!V92+'03'!V92+'04'!V92+'05'!V92+'06'!V92</f>
        <v>0</v>
      </c>
      <c r="W92" s="32">
        <f>'01'!W92+'02'!W92+'03'!W92+'04'!W92+'05'!W92+'06'!W92</f>
        <v>0</v>
      </c>
      <c r="X92" s="32">
        <f>'01'!X92+'02'!X92+'03'!X92+'04'!X92+'05'!X92+'06'!X92</f>
        <v>0</v>
      </c>
      <c r="Y92" s="32">
        <f>'01'!Y92+'02'!Y92+'03'!Y92+'04'!Y92+'05'!Y92+'06'!Y92</f>
        <v>0</v>
      </c>
      <c r="Z92" s="32">
        <f>'01'!Z92+'02'!Z92+'03'!Z92+'04'!Z92+'05'!Z92+'06'!Z92</f>
        <v>0</v>
      </c>
      <c r="AA92" s="32">
        <f>'01'!AA92+'02'!AA92+'03'!AA92+'04'!AA92+'05'!AA92+'06'!AA92</f>
        <v>0</v>
      </c>
      <c r="AB92" s="32">
        <f>'01'!AB92+'02'!AB92+'03'!AB92+'04'!AB92+'05'!AB92+'06'!AB92</f>
        <v>0</v>
      </c>
      <c r="AC92" s="32">
        <f>'01'!AC92+'02'!AC92+'03'!AC92+'04'!AC92+'05'!AC92+'06'!AC92</f>
        <v>0</v>
      </c>
      <c r="AD92" s="32">
        <f>'01'!AD92+'02'!AD92+'03'!AD92+'04'!AD92+'05'!AD92+'06'!AD92</f>
        <v>0</v>
      </c>
      <c r="AE92" s="32">
        <f>'01'!AE92+'02'!AE92+'03'!AE92+'04'!AE92+'05'!AE92+'06'!AE92</f>
        <v>0</v>
      </c>
      <c r="AF92" s="32">
        <f>'01'!AF92+'02'!AF92+'03'!AF92+'04'!AF92+'05'!AF92+'06'!AF92</f>
        <v>0</v>
      </c>
      <c r="AG92" s="32">
        <f>'01'!AG92+'02'!AG92+'03'!AG92+'04'!AG92+'05'!AG92+'06'!AG92</f>
        <v>0</v>
      </c>
      <c r="AH92" s="32">
        <f>'01'!AH92+'02'!AH92+'03'!AH92+'04'!AH92+'05'!AH92+'06'!AH92</f>
        <v>0</v>
      </c>
      <c r="AI92" s="32">
        <f>'01'!AI92+'02'!AI92+'03'!AI92+'04'!AI92+'05'!AI92+'06'!AI92</f>
        <v>0</v>
      </c>
      <c r="AJ92" s="32">
        <f>'01'!AJ92+'02'!AJ92+'03'!AJ92+'04'!AJ92+'05'!AJ92+'06'!AJ92</f>
        <v>0</v>
      </c>
      <c r="AK92" s="32">
        <f>'01'!AK92+'02'!AK92+'03'!AK92+'04'!AK92+'05'!AK92+'06'!AK92</f>
        <v>0</v>
      </c>
      <c r="AL92" s="32">
        <f>'01'!AL92+'02'!AL92+'03'!AL92+'04'!AL92+'05'!AL92+'06'!AL92</f>
        <v>0</v>
      </c>
      <c r="AM92" s="32">
        <f>'01'!AM92+'02'!AM92+'03'!AM92+'04'!AM92+'05'!AM92+'06'!AM92</f>
        <v>0</v>
      </c>
      <c r="AN92" s="32">
        <f>'01'!AN92+'02'!AN92+'03'!AN92+'04'!AN92+'05'!AN92+'06'!AN92</f>
        <v>0</v>
      </c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32">
        <f>'01'!F93+'02'!F93+'03'!F93+'04'!F93+'05'!F93+'06'!F93</f>
        <v>0</v>
      </c>
      <c r="G93" s="32">
        <f>'01'!G93+'02'!G93+'03'!G93+'04'!G93+'05'!G93+'06'!G93</f>
        <v>0</v>
      </c>
      <c r="H93" s="32">
        <f>'01'!H93+'02'!H93+'03'!H93+'04'!H93+'05'!H93+'06'!H93</f>
        <v>0</v>
      </c>
      <c r="I93" s="32">
        <f>'01'!I93+'02'!I93+'03'!I93+'04'!I93+'05'!I93+'06'!I93</f>
        <v>0</v>
      </c>
      <c r="J93" s="32">
        <f>'01'!J93+'02'!J93+'03'!J93+'04'!J93+'05'!J93+'06'!J93</f>
        <v>0</v>
      </c>
      <c r="K93" s="32">
        <f>'01'!K93+'02'!K93+'03'!K93+'04'!K93+'05'!K93+'06'!K93</f>
        <v>0</v>
      </c>
      <c r="L93" s="32">
        <f>'01'!L93+'02'!L93+'03'!L93+'04'!L93+'05'!L93+'06'!L93</f>
        <v>0</v>
      </c>
      <c r="M93" s="32">
        <f>'01'!M93+'02'!M93+'03'!M93+'04'!M93+'05'!M93+'06'!M93</f>
        <v>0</v>
      </c>
      <c r="N93" s="32">
        <f>'01'!N93+'02'!N93+'03'!N93+'04'!N93+'05'!N93+'06'!N93</f>
        <v>0</v>
      </c>
      <c r="O93" s="32">
        <f>'01'!O93+'02'!O93+'03'!O93+'04'!O93+'05'!O93+'06'!O93</f>
        <v>0</v>
      </c>
      <c r="P93" s="32">
        <f>'01'!P93+'02'!P93+'03'!P93+'04'!P93+'05'!P93+'06'!P93</f>
        <v>0</v>
      </c>
      <c r="Q93" s="32">
        <f>'01'!Q93+'02'!Q93+'03'!Q93+'04'!Q93+'05'!Q93+'06'!Q93</f>
        <v>0</v>
      </c>
      <c r="R93" s="32">
        <f>'01'!R93+'02'!R93+'03'!R93+'04'!R93+'05'!R93+'06'!R93</f>
        <v>0</v>
      </c>
      <c r="S93" s="32">
        <f>'01'!S93+'02'!S93+'03'!S93+'04'!S93+'05'!S93+'06'!S93</f>
        <v>0</v>
      </c>
      <c r="T93" s="32">
        <f>'01'!T93+'02'!T93+'03'!T93+'04'!T93+'05'!T93+'06'!T93</f>
        <v>0</v>
      </c>
      <c r="U93" s="32">
        <f>'01'!U93+'02'!U93+'03'!U93+'04'!U93+'05'!U93+'06'!U93</f>
        <v>0</v>
      </c>
      <c r="V93" s="32">
        <f>'01'!V93+'02'!V93+'03'!V93+'04'!V93+'05'!V93+'06'!V93</f>
        <v>0</v>
      </c>
      <c r="W93" s="32">
        <f>'01'!W93+'02'!W93+'03'!W93+'04'!W93+'05'!W93+'06'!W93</f>
        <v>0</v>
      </c>
      <c r="X93" s="32">
        <f>'01'!X93+'02'!X93+'03'!X93+'04'!X93+'05'!X93+'06'!X93</f>
        <v>0</v>
      </c>
      <c r="Y93" s="32">
        <f>'01'!Y93+'02'!Y93+'03'!Y93+'04'!Y93+'05'!Y93+'06'!Y93</f>
        <v>0</v>
      </c>
      <c r="Z93" s="32">
        <f>'01'!Z93+'02'!Z93+'03'!Z93+'04'!Z93+'05'!Z93+'06'!Z93</f>
        <v>0</v>
      </c>
      <c r="AA93" s="32">
        <f>'01'!AA93+'02'!AA93+'03'!AA93+'04'!AA93+'05'!AA93+'06'!AA93</f>
        <v>0</v>
      </c>
      <c r="AB93" s="32">
        <f>'01'!AB93+'02'!AB93+'03'!AB93+'04'!AB93+'05'!AB93+'06'!AB93</f>
        <v>0</v>
      </c>
      <c r="AC93" s="32">
        <f>'01'!AC93+'02'!AC93+'03'!AC93+'04'!AC93+'05'!AC93+'06'!AC93</f>
        <v>0</v>
      </c>
      <c r="AD93" s="32">
        <f>'01'!AD93+'02'!AD93+'03'!AD93+'04'!AD93+'05'!AD93+'06'!AD93</f>
        <v>0</v>
      </c>
      <c r="AE93" s="32">
        <f>'01'!AE93+'02'!AE93+'03'!AE93+'04'!AE93+'05'!AE93+'06'!AE93</f>
        <v>0</v>
      </c>
      <c r="AF93" s="32">
        <f>'01'!AF93+'02'!AF93+'03'!AF93+'04'!AF93+'05'!AF93+'06'!AF93</f>
        <v>0</v>
      </c>
      <c r="AG93" s="32">
        <f>'01'!AG93+'02'!AG93+'03'!AG93+'04'!AG93+'05'!AG93+'06'!AG93</f>
        <v>0</v>
      </c>
      <c r="AH93" s="32">
        <f>'01'!AH93+'02'!AH93+'03'!AH93+'04'!AH93+'05'!AH93+'06'!AH93</f>
        <v>0</v>
      </c>
      <c r="AI93" s="32">
        <f>'01'!AI93+'02'!AI93+'03'!AI93+'04'!AI93+'05'!AI93+'06'!AI93</f>
        <v>0</v>
      </c>
      <c r="AJ93" s="32">
        <f>'01'!AJ93+'02'!AJ93+'03'!AJ93+'04'!AJ93+'05'!AJ93+'06'!AJ93</f>
        <v>0</v>
      </c>
      <c r="AK93" s="32">
        <f>'01'!AK93+'02'!AK93+'03'!AK93+'04'!AK93+'05'!AK93+'06'!AK93</f>
        <v>0</v>
      </c>
      <c r="AL93" s="32">
        <f>'01'!AL93+'02'!AL93+'03'!AL93+'04'!AL93+'05'!AL93+'06'!AL93</f>
        <v>0</v>
      </c>
      <c r="AM93" s="32">
        <f>'01'!AM93+'02'!AM93+'03'!AM93+'04'!AM93+'05'!AM93+'06'!AM93</f>
        <v>0</v>
      </c>
      <c r="AN93" s="32">
        <f>'01'!AN93+'02'!AN93+'03'!AN93+'04'!AN93+'05'!AN93+'06'!AN93</f>
        <v>0</v>
      </c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32">
        <f>'01'!F94+'02'!F94+'03'!F94+'04'!F94+'05'!F94+'06'!F94</f>
        <v>0</v>
      </c>
      <c r="G94" s="32">
        <f>'01'!G94+'02'!G94+'03'!G94+'04'!G94+'05'!G94+'06'!G94</f>
        <v>0</v>
      </c>
      <c r="H94" s="32">
        <f>'01'!H94+'02'!H94+'03'!H94+'04'!H94+'05'!H94+'06'!H94</f>
        <v>0</v>
      </c>
      <c r="I94" s="32">
        <f>'01'!I94+'02'!I94+'03'!I94+'04'!I94+'05'!I94+'06'!I94</f>
        <v>0</v>
      </c>
      <c r="J94" s="32">
        <f>'01'!J94+'02'!J94+'03'!J94+'04'!J94+'05'!J94+'06'!J94</f>
        <v>0</v>
      </c>
      <c r="K94" s="32">
        <f>'01'!K94+'02'!K94+'03'!K94+'04'!K94+'05'!K94+'06'!K94</f>
        <v>0</v>
      </c>
      <c r="L94" s="32">
        <f>'01'!L94+'02'!L94+'03'!L94+'04'!L94+'05'!L94+'06'!L94</f>
        <v>0</v>
      </c>
      <c r="M94" s="32">
        <f>'01'!M94+'02'!M94+'03'!M94+'04'!M94+'05'!M94+'06'!M94</f>
        <v>0</v>
      </c>
      <c r="N94" s="32">
        <f>'01'!N94+'02'!N94+'03'!N94+'04'!N94+'05'!N94+'06'!N94</f>
        <v>0</v>
      </c>
      <c r="O94" s="32">
        <f>'01'!O94+'02'!O94+'03'!O94+'04'!O94+'05'!O94+'06'!O94</f>
        <v>0</v>
      </c>
      <c r="P94" s="32">
        <f>'01'!P94+'02'!P94+'03'!P94+'04'!P94+'05'!P94+'06'!P94</f>
        <v>0</v>
      </c>
      <c r="Q94" s="32">
        <f>'01'!Q94+'02'!Q94+'03'!Q94+'04'!Q94+'05'!Q94+'06'!Q94</f>
        <v>0</v>
      </c>
      <c r="R94" s="32">
        <f>'01'!R94+'02'!R94+'03'!R94+'04'!R94+'05'!R94+'06'!R94</f>
        <v>0</v>
      </c>
      <c r="S94" s="32">
        <f>'01'!S94+'02'!S94+'03'!S94+'04'!S94+'05'!S94+'06'!S94</f>
        <v>0</v>
      </c>
      <c r="T94" s="32">
        <f>'01'!T94+'02'!T94+'03'!T94+'04'!T94+'05'!T94+'06'!T94</f>
        <v>0</v>
      </c>
      <c r="U94" s="32">
        <f>'01'!U94+'02'!U94+'03'!U94+'04'!U94+'05'!U94+'06'!U94</f>
        <v>0</v>
      </c>
      <c r="V94" s="32">
        <f>'01'!V94+'02'!V94+'03'!V94+'04'!V94+'05'!V94+'06'!V94</f>
        <v>0</v>
      </c>
      <c r="W94" s="32">
        <f>'01'!W94+'02'!W94+'03'!W94+'04'!W94+'05'!W94+'06'!W94</f>
        <v>0</v>
      </c>
      <c r="X94" s="32">
        <f>'01'!X94+'02'!X94+'03'!X94+'04'!X94+'05'!X94+'06'!X94</f>
        <v>0</v>
      </c>
      <c r="Y94" s="32">
        <f>'01'!Y94+'02'!Y94+'03'!Y94+'04'!Y94+'05'!Y94+'06'!Y94</f>
        <v>0</v>
      </c>
      <c r="Z94" s="32">
        <f>'01'!Z94+'02'!Z94+'03'!Z94+'04'!Z94+'05'!Z94+'06'!Z94</f>
        <v>0</v>
      </c>
      <c r="AA94" s="32">
        <f>'01'!AA94+'02'!AA94+'03'!AA94+'04'!AA94+'05'!AA94+'06'!AA94</f>
        <v>0</v>
      </c>
      <c r="AB94" s="32">
        <f>'01'!AB94+'02'!AB94+'03'!AB94+'04'!AB94+'05'!AB94+'06'!AB94</f>
        <v>0</v>
      </c>
      <c r="AC94" s="32">
        <f>'01'!AC94+'02'!AC94+'03'!AC94+'04'!AC94+'05'!AC94+'06'!AC94</f>
        <v>0</v>
      </c>
      <c r="AD94" s="32">
        <f>'01'!AD94+'02'!AD94+'03'!AD94+'04'!AD94+'05'!AD94+'06'!AD94</f>
        <v>0</v>
      </c>
      <c r="AE94" s="32">
        <f>'01'!AE94+'02'!AE94+'03'!AE94+'04'!AE94+'05'!AE94+'06'!AE94</f>
        <v>0</v>
      </c>
      <c r="AF94" s="32">
        <f>'01'!AF94+'02'!AF94+'03'!AF94+'04'!AF94+'05'!AF94+'06'!AF94</f>
        <v>0</v>
      </c>
      <c r="AG94" s="32">
        <f>'01'!AG94+'02'!AG94+'03'!AG94+'04'!AG94+'05'!AG94+'06'!AG94</f>
        <v>0</v>
      </c>
      <c r="AH94" s="32">
        <f>'01'!AH94+'02'!AH94+'03'!AH94+'04'!AH94+'05'!AH94+'06'!AH94</f>
        <v>0</v>
      </c>
      <c r="AI94" s="32">
        <f>'01'!AI94+'02'!AI94+'03'!AI94+'04'!AI94+'05'!AI94+'06'!AI94</f>
        <v>0</v>
      </c>
      <c r="AJ94" s="32">
        <f>'01'!AJ94+'02'!AJ94+'03'!AJ94+'04'!AJ94+'05'!AJ94+'06'!AJ94</f>
        <v>0</v>
      </c>
      <c r="AK94" s="32">
        <f>'01'!AK94+'02'!AK94+'03'!AK94+'04'!AK94+'05'!AK94+'06'!AK94</f>
        <v>0</v>
      </c>
      <c r="AL94" s="32">
        <f>'01'!AL94+'02'!AL94+'03'!AL94+'04'!AL94+'05'!AL94+'06'!AL94</f>
        <v>0</v>
      </c>
      <c r="AM94" s="32">
        <f>'01'!AM94+'02'!AM94+'03'!AM94+'04'!AM94+'05'!AM94+'06'!AM94</f>
        <v>0</v>
      </c>
      <c r="AN94" s="32">
        <f>'01'!AN94+'02'!AN94+'03'!AN94+'04'!AN94+'05'!AN94+'06'!AN94</f>
        <v>0</v>
      </c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32">
        <f>'01'!F95+'02'!F95+'03'!F95+'04'!F95+'05'!F95+'06'!F95</f>
        <v>0</v>
      </c>
      <c r="G95" s="32">
        <f>'01'!G95+'02'!G95+'03'!G95+'04'!G95+'05'!G95+'06'!G95</f>
        <v>0</v>
      </c>
      <c r="H95" s="32">
        <f>'01'!H95+'02'!H95+'03'!H95+'04'!H95+'05'!H95+'06'!H95</f>
        <v>0</v>
      </c>
      <c r="I95" s="32">
        <f>'01'!I95+'02'!I95+'03'!I95+'04'!I95+'05'!I95+'06'!I95</f>
        <v>0</v>
      </c>
      <c r="J95" s="32">
        <f>'01'!J95+'02'!J95+'03'!J95+'04'!J95+'05'!J95+'06'!J95</f>
        <v>0</v>
      </c>
      <c r="K95" s="32">
        <f>'01'!K95+'02'!K95+'03'!K95+'04'!K95+'05'!K95+'06'!K95</f>
        <v>0</v>
      </c>
      <c r="L95" s="32">
        <f>'01'!L95+'02'!L95+'03'!L95+'04'!L95+'05'!L95+'06'!L95</f>
        <v>0</v>
      </c>
      <c r="M95" s="32">
        <f>'01'!M95+'02'!M95+'03'!M95+'04'!M95+'05'!M95+'06'!M95</f>
        <v>0</v>
      </c>
      <c r="N95" s="32">
        <f>'01'!N95+'02'!N95+'03'!N95+'04'!N95+'05'!N95+'06'!N95</f>
        <v>0</v>
      </c>
      <c r="O95" s="32">
        <f>'01'!O95+'02'!O95+'03'!O95+'04'!O95+'05'!O95+'06'!O95</f>
        <v>0</v>
      </c>
      <c r="P95" s="32">
        <f>'01'!P95+'02'!P95+'03'!P95+'04'!P95+'05'!P95+'06'!P95</f>
        <v>0</v>
      </c>
      <c r="Q95" s="32">
        <f>'01'!Q95+'02'!Q95+'03'!Q95+'04'!Q95+'05'!Q95+'06'!Q95</f>
        <v>0</v>
      </c>
      <c r="R95" s="32">
        <f>'01'!R95+'02'!R95+'03'!R95+'04'!R95+'05'!R95+'06'!R95</f>
        <v>0</v>
      </c>
      <c r="S95" s="32">
        <f>'01'!S95+'02'!S95+'03'!S95+'04'!S95+'05'!S95+'06'!S95</f>
        <v>0</v>
      </c>
      <c r="T95" s="32">
        <f>'01'!T95+'02'!T95+'03'!T95+'04'!T95+'05'!T95+'06'!T95</f>
        <v>0</v>
      </c>
      <c r="U95" s="32">
        <f>'01'!U95+'02'!U95+'03'!U95+'04'!U95+'05'!U95+'06'!U95</f>
        <v>0</v>
      </c>
      <c r="V95" s="32">
        <f>'01'!V95+'02'!V95+'03'!V95+'04'!V95+'05'!V95+'06'!V95</f>
        <v>0</v>
      </c>
      <c r="W95" s="32">
        <f>'01'!W95+'02'!W95+'03'!W95+'04'!W95+'05'!W95+'06'!W95</f>
        <v>0</v>
      </c>
      <c r="X95" s="32">
        <f>'01'!X95+'02'!X95+'03'!X95+'04'!X95+'05'!X95+'06'!X95</f>
        <v>0</v>
      </c>
      <c r="Y95" s="32">
        <f>'01'!Y95+'02'!Y95+'03'!Y95+'04'!Y95+'05'!Y95+'06'!Y95</f>
        <v>0</v>
      </c>
      <c r="Z95" s="32">
        <f>'01'!Z95+'02'!Z95+'03'!Z95+'04'!Z95+'05'!Z95+'06'!Z95</f>
        <v>0</v>
      </c>
      <c r="AA95" s="32">
        <f>'01'!AA95+'02'!AA95+'03'!AA95+'04'!AA95+'05'!AA95+'06'!AA95</f>
        <v>0</v>
      </c>
      <c r="AB95" s="32">
        <f>'01'!AB95+'02'!AB95+'03'!AB95+'04'!AB95+'05'!AB95+'06'!AB95</f>
        <v>0</v>
      </c>
      <c r="AC95" s="32">
        <f>'01'!AC95+'02'!AC95+'03'!AC95+'04'!AC95+'05'!AC95+'06'!AC95</f>
        <v>0</v>
      </c>
      <c r="AD95" s="32">
        <f>'01'!AD95+'02'!AD95+'03'!AD95+'04'!AD95+'05'!AD95+'06'!AD95</f>
        <v>0</v>
      </c>
      <c r="AE95" s="32">
        <f>'01'!AE95+'02'!AE95+'03'!AE95+'04'!AE95+'05'!AE95+'06'!AE95</f>
        <v>0</v>
      </c>
      <c r="AF95" s="32">
        <f>'01'!AF95+'02'!AF95+'03'!AF95+'04'!AF95+'05'!AF95+'06'!AF95</f>
        <v>0</v>
      </c>
      <c r="AG95" s="32">
        <f>'01'!AG95+'02'!AG95+'03'!AG95+'04'!AG95+'05'!AG95+'06'!AG95</f>
        <v>0</v>
      </c>
      <c r="AH95" s="32">
        <f>'01'!AH95+'02'!AH95+'03'!AH95+'04'!AH95+'05'!AH95+'06'!AH95</f>
        <v>0</v>
      </c>
      <c r="AI95" s="32">
        <f>'01'!AI95+'02'!AI95+'03'!AI95+'04'!AI95+'05'!AI95+'06'!AI95</f>
        <v>0</v>
      </c>
      <c r="AJ95" s="32">
        <f>'01'!AJ95+'02'!AJ95+'03'!AJ95+'04'!AJ95+'05'!AJ95+'06'!AJ95</f>
        <v>0</v>
      </c>
      <c r="AK95" s="32">
        <f>'01'!AK95+'02'!AK95+'03'!AK95+'04'!AK95+'05'!AK95+'06'!AK95</f>
        <v>0</v>
      </c>
      <c r="AL95" s="32">
        <f>'01'!AL95+'02'!AL95+'03'!AL95+'04'!AL95+'05'!AL95+'06'!AL95</f>
        <v>0</v>
      </c>
      <c r="AM95" s="32">
        <f>'01'!AM95+'02'!AM95+'03'!AM95+'04'!AM95+'05'!AM95+'06'!AM95</f>
        <v>0</v>
      </c>
      <c r="AN95" s="32">
        <f>'01'!AN95+'02'!AN95+'03'!AN95+'04'!AN95+'05'!AN95+'06'!AN95</f>
        <v>0</v>
      </c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32">
        <f>'01'!F96+'02'!F96+'03'!F96+'04'!F96+'05'!F96+'06'!F96</f>
        <v>0</v>
      </c>
      <c r="G96" s="32">
        <f>'01'!G96+'02'!G96+'03'!G96+'04'!G96+'05'!G96+'06'!G96</f>
        <v>0</v>
      </c>
      <c r="H96" s="32">
        <f>'01'!H96+'02'!H96+'03'!H96+'04'!H96+'05'!H96+'06'!H96</f>
        <v>0</v>
      </c>
      <c r="I96" s="32">
        <f>'01'!I96+'02'!I96+'03'!I96+'04'!I96+'05'!I96+'06'!I96</f>
        <v>0</v>
      </c>
      <c r="J96" s="32">
        <f>'01'!J96+'02'!J96+'03'!J96+'04'!J96+'05'!J96+'06'!J96</f>
        <v>0</v>
      </c>
      <c r="K96" s="32">
        <f>'01'!K96+'02'!K96+'03'!K96+'04'!K96+'05'!K96+'06'!K96</f>
        <v>0</v>
      </c>
      <c r="L96" s="32">
        <f>'01'!L96+'02'!L96+'03'!L96+'04'!L96+'05'!L96+'06'!L96</f>
        <v>0</v>
      </c>
      <c r="M96" s="32">
        <f>'01'!M96+'02'!M96+'03'!M96+'04'!M96+'05'!M96+'06'!M96</f>
        <v>0</v>
      </c>
      <c r="N96" s="32">
        <f>'01'!N96+'02'!N96+'03'!N96+'04'!N96+'05'!N96+'06'!N96</f>
        <v>0</v>
      </c>
      <c r="O96" s="32">
        <f>'01'!O96+'02'!O96+'03'!O96+'04'!O96+'05'!O96+'06'!O96</f>
        <v>0</v>
      </c>
      <c r="P96" s="32">
        <f>'01'!P96+'02'!P96+'03'!P96+'04'!P96+'05'!P96+'06'!P96</f>
        <v>0</v>
      </c>
      <c r="Q96" s="32">
        <f>'01'!Q96+'02'!Q96+'03'!Q96+'04'!Q96+'05'!Q96+'06'!Q96</f>
        <v>0</v>
      </c>
      <c r="R96" s="32">
        <f>'01'!R96+'02'!R96+'03'!R96+'04'!R96+'05'!R96+'06'!R96</f>
        <v>0</v>
      </c>
      <c r="S96" s="32">
        <f>'01'!S96+'02'!S96+'03'!S96+'04'!S96+'05'!S96+'06'!S96</f>
        <v>0</v>
      </c>
      <c r="T96" s="32">
        <f>'01'!T96+'02'!T96+'03'!T96+'04'!T96+'05'!T96+'06'!T96</f>
        <v>0</v>
      </c>
      <c r="U96" s="32">
        <f>'01'!U96+'02'!U96+'03'!U96+'04'!U96+'05'!U96+'06'!U96</f>
        <v>0</v>
      </c>
      <c r="V96" s="32">
        <f>'01'!V96+'02'!V96+'03'!V96+'04'!V96+'05'!V96+'06'!V96</f>
        <v>0</v>
      </c>
      <c r="W96" s="32">
        <f>'01'!W96+'02'!W96+'03'!W96+'04'!W96+'05'!W96+'06'!W96</f>
        <v>0</v>
      </c>
      <c r="X96" s="32">
        <f>'01'!X96+'02'!X96+'03'!X96+'04'!X96+'05'!X96+'06'!X96</f>
        <v>0</v>
      </c>
      <c r="Y96" s="32">
        <f>'01'!Y96+'02'!Y96+'03'!Y96+'04'!Y96+'05'!Y96+'06'!Y96</f>
        <v>0</v>
      </c>
      <c r="Z96" s="32">
        <f>'01'!Z96+'02'!Z96+'03'!Z96+'04'!Z96+'05'!Z96+'06'!Z96</f>
        <v>0</v>
      </c>
      <c r="AA96" s="32">
        <f>'01'!AA96+'02'!AA96+'03'!AA96+'04'!AA96+'05'!AA96+'06'!AA96</f>
        <v>0</v>
      </c>
      <c r="AB96" s="32">
        <f>'01'!AB96+'02'!AB96+'03'!AB96+'04'!AB96+'05'!AB96+'06'!AB96</f>
        <v>0</v>
      </c>
      <c r="AC96" s="32">
        <f>'01'!AC96+'02'!AC96+'03'!AC96+'04'!AC96+'05'!AC96+'06'!AC96</f>
        <v>0</v>
      </c>
      <c r="AD96" s="32">
        <f>'01'!AD96+'02'!AD96+'03'!AD96+'04'!AD96+'05'!AD96+'06'!AD96</f>
        <v>0</v>
      </c>
      <c r="AE96" s="32">
        <f>'01'!AE96+'02'!AE96+'03'!AE96+'04'!AE96+'05'!AE96+'06'!AE96</f>
        <v>0</v>
      </c>
      <c r="AF96" s="32">
        <f>'01'!AF96+'02'!AF96+'03'!AF96+'04'!AF96+'05'!AF96+'06'!AF96</f>
        <v>0</v>
      </c>
      <c r="AG96" s="32">
        <f>'01'!AG96+'02'!AG96+'03'!AG96+'04'!AG96+'05'!AG96+'06'!AG96</f>
        <v>0</v>
      </c>
      <c r="AH96" s="32">
        <f>'01'!AH96+'02'!AH96+'03'!AH96+'04'!AH96+'05'!AH96+'06'!AH96</f>
        <v>0</v>
      </c>
      <c r="AI96" s="32">
        <f>'01'!AI96+'02'!AI96+'03'!AI96+'04'!AI96+'05'!AI96+'06'!AI96</f>
        <v>0</v>
      </c>
      <c r="AJ96" s="32">
        <f>'01'!AJ96+'02'!AJ96+'03'!AJ96+'04'!AJ96+'05'!AJ96+'06'!AJ96</f>
        <v>0</v>
      </c>
      <c r="AK96" s="32">
        <f>'01'!AK96+'02'!AK96+'03'!AK96+'04'!AK96+'05'!AK96+'06'!AK96</f>
        <v>0</v>
      </c>
      <c r="AL96" s="32">
        <f>'01'!AL96+'02'!AL96+'03'!AL96+'04'!AL96+'05'!AL96+'06'!AL96</f>
        <v>0</v>
      </c>
      <c r="AM96" s="32">
        <f>'01'!AM96+'02'!AM96+'03'!AM96+'04'!AM96+'05'!AM96+'06'!AM96</f>
        <v>0</v>
      </c>
      <c r="AN96" s="32">
        <f>'01'!AN96+'02'!AN96+'03'!AN96+'04'!AN96+'05'!AN96+'06'!AN96</f>
        <v>0</v>
      </c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32">
        <f>'01'!F97+'02'!F97+'03'!F97+'04'!F97+'05'!F97+'06'!F97</f>
        <v>0</v>
      </c>
      <c r="G97" s="32">
        <f>'01'!G97+'02'!G97+'03'!G97+'04'!G97+'05'!G97+'06'!G97</f>
        <v>0</v>
      </c>
      <c r="H97" s="32">
        <f>'01'!H97+'02'!H97+'03'!H97+'04'!H97+'05'!H97+'06'!H97</f>
        <v>0</v>
      </c>
      <c r="I97" s="32">
        <f>'01'!I97+'02'!I97+'03'!I97+'04'!I97+'05'!I97+'06'!I97</f>
        <v>0</v>
      </c>
      <c r="J97" s="32">
        <f>'01'!J97+'02'!J97+'03'!J97+'04'!J97+'05'!J97+'06'!J97</f>
        <v>0</v>
      </c>
      <c r="K97" s="32">
        <f>'01'!K97+'02'!K97+'03'!K97+'04'!K97+'05'!K97+'06'!K97</f>
        <v>0</v>
      </c>
      <c r="L97" s="32">
        <f>'01'!L97+'02'!L97+'03'!L97+'04'!L97+'05'!L97+'06'!L97</f>
        <v>0</v>
      </c>
      <c r="M97" s="32">
        <f>'01'!M97+'02'!M97+'03'!M97+'04'!M97+'05'!M97+'06'!M97</f>
        <v>0</v>
      </c>
      <c r="N97" s="32">
        <f>'01'!N97+'02'!N97+'03'!N97+'04'!N97+'05'!N97+'06'!N97</f>
        <v>0</v>
      </c>
      <c r="O97" s="32">
        <f>'01'!O97+'02'!O97+'03'!O97+'04'!O97+'05'!O97+'06'!O97</f>
        <v>0</v>
      </c>
      <c r="P97" s="32">
        <f>'01'!P97+'02'!P97+'03'!P97+'04'!P97+'05'!P97+'06'!P97</f>
        <v>0</v>
      </c>
      <c r="Q97" s="32">
        <f>'01'!Q97+'02'!Q97+'03'!Q97+'04'!Q97+'05'!Q97+'06'!Q97</f>
        <v>0</v>
      </c>
      <c r="R97" s="32">
        <f>'01'!R97+'02'!R97+'03'!R97+'04'!R97+'05'!R97+'06'!R97</f>
        <v>0</v>
      </c>
      <c r="S97" s="32">
        <f>'01'!S97+'02'!S97+'03'!S97+'04'!S97+'05'!S97+'06'!S97</f>
        <v>0</v>
      </c>
      <c r="T97" s="32">
        <f>'01'!T97+'02'!T97+'03'!T97+'04'!T97+'05'!T97+'06'!T97</f>
        <v>0</v>
      </c>
      <c r="U97" s="32">
        <f>'01'!U97+'02'!U97+'03'!U97+'04'!U97+'05'!U97+'06'!U97</f>
        <v>0</v>
      </c>
      <c r="V97" s="32">
        <f>'01'!V97+'02'!V97+'03'!V97+'04'!V97+'05'!V97+'06'!V97</f>
        <v>0</v>
      </c>
      <c r="W97" s="32">
        <f>'01'!W97+'02'!W97+'03'!W97+'04'!W97+'05'!W97+'06'!W97</f>
        <v>0</v>
      </c>
      <c r="X97" s="32">
        <f>'01'!X97+'02'!X97+'03'!X97+'04'!X97+'05'!X97+'06'!X97</f>
        <v>0</v>
      </c>
      <c r="Y97" s="32">
        <f>'01'!Y97+'02'!Y97+'03'!Y97+'04'!Y97+'05'!Y97+'06'!Y97</f>
        <v>0</v>
      </c>
      <c r="Z97" s="32">
        <f>'01'!Z97+'02'!Z97+'03'!Z97+'04'!Z97+'05'!Z97+'06'!Z97</f>
        <v>0</v>
      </c>
      <c r="AA97" s="32">
        <f>'01'!AA97+'02'!AA97+'03'!AA97+'04'!AA97+'05'!AA97+'06'!AA97</f>
        <v>0</v>
      </c>
      <c r="AB97" s="32">
        <f>'01'!AB97+'02'!AB97+'03'!AB97+'04'!AB97+'05'!AB97+'06'!AB97</f>
        <v>0</v>
      </c>
      <c r="AC97" s="32">
        <f>'01'!AC97+'02'!AC97+'03'!AC97+'04'!AC97+'05'!AC97+'06'!AC97</f>
        <v>0</v>
      </c>
      <c r="AD97" s="32">
        <f>'01'!AD97+'02'!AD97+'03'!AD97+'04'!AD97+'05'!AD97+'06'!AD97</f>
        <v>0</v>
      </c>
      <c r="AE97" s="32">
        <f>'01'!AE97+'02'!AE97+'03'!AE97+'04'!AE97+'05'!AE97+'06'!AE97</f>
        <v>0</v>
      </c>
      <c r="AF97" s="32">
        <f>'01'!AF97+'02'!AF97+'03'!AF97+'04'!AF97+'05'!AF97+'06'!AF97</f>
        <v>0</v>
      </c>
      <c r="AG97" s="32">
        <f>'01'!AG97+'02'!AG97+'03'!AG97+'04'!AG97+'05'!AG97+'06'!AG97</f>
        <v>0</v>
      </c>
      <c r="AH97" s="32">
        <f>'01'!AH97+'02'!AH97+'03'!AH97+'04'!AH97+'05'!AH97+'06'!AH97</f>
        <v>0</v>
      </c>
      <c r="AI97" s="32">
        <f>'01'!AI97+'02'!AI97+'03'!AI97+'04'!AI97+'05'!AI97+'06'!AI97</f>
        <v>0</v>
      </c>
      <c r="AJ97" s="32">
        <f>'01'!AJ97+'02'!AJ97+'03'!AJ97+'04'!AJ97+'05'!AJ97+'06'!AJ97</f>
        <v>0</v>
      </c>
      <c r="AK97" s="32">
        <f>'01'!AK97+'02'!AK97+'03'!AK97+'04'!AK97+'05'!AK97+'06'!AK97</f>
        <v>0</v>
      </c>
      <c r="AL97" s="32">
        <f>'01'!AL97+'02'!AL97+'03'!AL97+'04'!AL97+'05'!AL97+'06'!AL97</f>
        <v>0</v>
      </c>
      <c r="AM97" s="32">
        <f>'01'!AM97+'02'!AM97+'03'!AM97+'04'!AM97+'05'!AM97+'06'!AM97</f>
        <v>0</v>
      </c>
      <c r="AN97" s="32">
        <f>'01'!AN97+'02'!AN97+'03'!AN97+'04'!AN97+'05'!AN97+'06'!AN97</f>
        <v>0</v>
      </c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32">
        <f>'01'!D100+'02'!D100+'03'!D100+'04'!D100+'05'!D100+'06'!D100</f>
        <v>10892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32">
        <f>'01'!D101+'02'!D101+'03'!D101+'04'!D101+'05'!D101+'06'!D101</f>
        <v>2977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32">
        <f>'01'!D102+'02'!D102+'03'!D102+'04'!D102+'05'!D102+'06'!D102</f>
        <v>81</v>
      </c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32">
        <f>'01'!F107+'02'!F107+'03'!F107+'04'!F107+'05'!F107+'06'!F107</f>
        <v>0</v>
      </c>
      <c r="G107" s="32">
        <f>'01'!G107+'02'!G107+'03'!G107+'04'!G107+'05'!G107+'06'!G107</f>
        <v>0</v>
      </c>
      <c r="H107" s="32">
        <f>'01'!H107+'02'!H107+'03'!H107+'04'!H107+'05'!H107+'06'!H107</f>
        <v>0</v>
      </c>
      <c r="I107" s="32">
        <f>'01'!I107+'02'!I107+'03'!I107+'04'!I107+'05'!I107+'06'!I107</f>
        <v>0</v>
      </c>
      <c r="J107" s="32">
        <f>'01'!J107+'02'!J107+'03'!J107+'04'!J107+'05'!J107+'06'!J107</f>
        <v>0</v>
      </c>
      <c r="K107" s="32">
        <f>'01'!K107+'02'!K107+'03'!K107+'04'!K107+'05'!K107+'06'!K107</f>
        <v>0</v>
      </c>
      <c r="L107" s="32">
        <f>'01'!L107+'02'!L107+'03'!L107+'04'!L107+'05'!L107+'06'!L107</f>
        <v>0</v>
      </c>
      <c r="M107" s="32">
        <f>'01'!M107+'02'!M107+'03'!M107+'04'!M107+'05'!M107+'06'!M107</f>
        <v>0</v>
      </c>
      <c r="N107" s="32">
        <f>'01'!N107+'02'!N107+'03'!N107+'04'!N107+'05'!N107+'06'!N107</f>
        <v>0</v>
      </c>
      <c r="O107" s="32">
        <f>'01'!O107+'02'!O107+'03'!O107+'04'!O107+'05'!O107+'06'!O107</f>
        <v>0</v>
      </c>
      <c r="P107" s="32">
        <f>'01'!P107+'02'!P107+'03'!P107+'04'!P107+'05'!P107+'06'!P107</f>
        <v>0</v>
      </c>
      <c r="Q107" s="32">
        <f>'01'!Q107+'02'!Q107+'03'!Q107+'04'!Q107+'05'!Q107+'06'!Q107</f>
        <v>0</v>
      </c>
      <c r="R107" s="32">
        <f>'01'!R107+'02'!R107+'03'!R107+'04'!R107+'05'!R107+'06'!R107</f>
        <v>0</v>
      </c>
      <c r="S107" s="32">
        <f>'01'!S107+'02'!S107+'03'!S107+'04'!S107+'05'!S107+'06'!S107</f>
        <v>0</v>
      </c>
      <c r="T107" s="32">
        <f>'01'!T107+'02'!T107+'03'!T107+'04'!T107+'05'!T107+'06'!T107</f>
        <v>0</v>
      </c>
      <c r="U107" s="32">
        <f>'01'!U107+'02'!U107+'03'!U107+'04'!U107+'05'!U107+'06'!U107</f>
        <v>0</v>
      </c>
      <c r="V107" s="32">
        <f>'01'!V107+'02'!V107+'03'!V107+'04'!V107+'05'!V107+'06'!V107</f>
        <v>0</v>
      </c>
      <c r="W107" s="32">
        <f>'01'!W107+'02'!W107+'03'!W107+'04'!W107+'05'!W107+'06'!W107</f>
        <v>0</v>
      </c>
      <c r="X107" s="32">
        <f>'01'!X107+'02'!X107+'03'!X107+'04'!X107+'05'!X107+'06'!X107</f>
        <v>0</v>
      </c>
      <c r="Y107" s="32">
        <f>'01'!Y107+'02'!Y107+'03'!Y107+'04'!Y107+'05'!Y107+'06'!Y107</f>
        <v>0</v>
      </c>
      <c r="Z107" s="32">
        <f>'01'!Z107+'02'!Z107+'03'!Z107+'04'!Z107+'05'!Z107+'06'!Z107</f>
        <v>0</v>
      </c>
      <c r="AA107" s="32">
        <f>'01'!AA107+'02'!AA107+'03'!AA107+'04'!AA107+'05'!AA107+'06'!AA107</f>
        <v>0</v>
      </c>
      <c r="AB107" s="32">
        <f>'01'!AB107+'02'!AB107+'03'!AB107+'04'!AB107+'05'!AB107+'06'!AB107</f>
        <v>0</v>
      </c>
      <c r="AC107" s="32">
        <f>'01'!AC107+'02'!AC107+'03'!AC107+'04'!AC107+'05'!AC107+'06'!AC107</f>
        <v>0</v>
      </c>
      <c r="AD107" s="32">
        <f>'01'!AD107+'02'!AD107+'03'!AD107+'04'!AD107+'05'!AD107+'06'!AD107</f>
        <v>0</v>
      </c>
      <c r="AE107" s="32">
        <f>'01'!AE107+'02'!AE107+'03'!AE107+'04'!AE107+'05'!AE107+'06'!AE107</f>
        <v>0</v>
      </c>
      <c r="AF107" s="32">
        <f>'01'!AF107+'02'!AF107+'03'!AF107+'04'!AF107+'05'!AF107+'06'!AF107</f>
        <v>0</v>
      </c>
      <c r="AG107" s="32">
        <f>'01'!AG107+'02'!AG107+'03'!AG107+'04'!AG107+'05'!AG107+'06'!AG107</f>
        <v>0</v>
      </c>
      <c r="AH107" s="32">
        <f>'01'!AH107+'02'!AH107+'03'!AH107+'04'!AH107+'05'!AH107+'06'!AH107</f>
        <v>0</v>
      </c>
      <c r="AI107" s="32">
        <f>'01'!AI107+'02'!AI107+'03'!AI107+'04'!AI107+'05'!AI107+'06'!AI107</f>
        <v>0</v>
      </c>
      <c r="AJ107" s="32">
        <f>'01'!AJ107+'02'!AJ107+'03'!AJ107+'04'!AJ107+'05'!AJ107+'06'!AJ107</f>
        <v>0</v>
      </c>
      <c r="AK107" s="32">
        <f>'01'!AK107+'02'!AK107+'03'!AK107+'04'!AK107+'05'!AK107+'06'!AK107</f>
        <v>0</v>
      </c>
      <c r="AL107" s="32">
        <f>'01'!AL107+'02'!AL107+'03'!AL107+'04'!AL107+'05'!AL107+'06'!AL107</f>
        <v>0</v>
      </c>
      <c r="AM107" s="32">
        <f>'01'!AM107+'02'!AM107+'03'!AM107+'04'!AM107+'05'!AM107+'06'!AM107</f>
        <v>0</v>
      </c>
      <c r="AN107" s="32">
        <f>'01'!AN107+'02'!AN107+'03'!AN107+'04'!AN107+'05'!AN107+'06'!AN107</f>
        <v>0</v>
      </c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3</v>
      </c>
      <c r="D108" s="76">
        <f t="shared" si="15"/>
        <v>0</v>
      </c>
      <c r="E108" s="84">
        <f t="shared" si="15"/>
        <v>3</v>
      </c>
      <c r="F108" s="32">
        <f>'01'!F108+'02'!F108+'03'!F108+'04'!F108+'05'!F108+'06'!F108</f>
        <v>0</v>
      </c>
      <c r="G108" s="32">
        <f>'01'!G108+'02'!G108+'03'!G108+'04'!G108+'05'!G108+'06'!G108</f>
        <v>0</v>
      </c>
      <c r="H108" s="32">
        <f>'01'!H108+'02'!H108+'03'!H108+'04'!H108+'05'!H108+'06'!H108</f>
        <v>0</v>
      </c>
      <c r="I108" s="32">
        <f>'01'!I108+'02'!I108+'03'!I108+'04'!I108+'05'!I108+'06'!I108</f>
        <v>0</v>
      </c>
      <c r="J108" s="32">
        <f>'01'!J108+'02'!J108+'03'!J108+'04'!J108+'05'!J108+'06'!J108</f>
        <v>0</v>
      </c>
      <c r="K108" s="32">
        <f>'01'!K108+'02'!K108+'03'!K108+'04'!K108+'05'!K108+'06'!K108</f>
        <v>0</v>
      </c>
      <c r="L108" s="32">
        <f>'01'!L108+'02'!L108+'03'!L108+'04'!L108+'05'!L108+'06'!L108</f>
        <v>0</v>
      </c>
      <c r="M108" s="32">
        <f>'01'!M108+'02'!M108+'03'!M108+'04'!M108+'05'!M108+'06'!M108</f>
        <v>0</v>
      </c>
      <c r="N108" s="32">
        <f>'01'!N108+'02'!N108+'03'!N108+'04'!N108+'05'!N108+'06'!N108</f>
        <v>0</v>
      </c>
      <c r="O108" s="32">
        <f>'01'!O108+'02'!O108+'03'!O108+'04'!O108+'05'!O108+'06'!O108</f>
        <v>0</v>
      </c>
      <c r="P108" s="32">
        <f>'01'!P108+'02'!P108+'03'!P108+'04'!P108+'05'!P108+'06'!P108</f>
        <v>0</v>
      </c>
      <c r="Q108" s="32">
        <f>'01'!Q108+'02'!Q108+'03'!Q108+'04'!Q108+'05'!Q108+'06'!Q108</f>
        <v>0</v>
      </c>
      <c r="R108" s="32">
        <f>'01'!R108+'02'!R108+'03'!R108+'04'!R108+'05'!R108+'06'!R108</f>
        <v>0</v>
      </c>
      <c r="S108" s="32">
        <f>'01'!S108+'02'!S108+'03'!S108+'04'!S108+'05'!S108+'06'!S108</f>
        <v>0</v>
      </c>
      <c r="T108" s="32">
        <f>'01'!T108+'02'!T108+'03'!T108+'04'!T108+'05'!T108+'06'!T108</f>
        <v>0</v>
      </c>
      <c r="U108" s="32">
        <f>'01'!U108+'02'!U108+'03'!U108+'04'!U108+'05'!U108+'06'!U108</f>
        <v>0</v>
      </c>
      <c r="V108" s="32">
        <f>'01'!V108+'02'!V108+'03'!V108+'04'!V108+'05'!V108+'06'!V108</f>
        <v>0</v>
      </c>
      <c r="W108" s="32">
        <f>'01'!W108+'02'!W108+'03'!W108+'04'!W108+'05'!W108+'06'!W108</f>
        <v>0</v>
      </c>
      <c r="X108" s="32">
        <f>'01'!X108+'02'!X108+'03'!X108+'04'!X108+'05'!X108+'06'!X108</f>
        <v>0</v>
      </c>
      <c r="Y108" s="32">
        <f>'01'!Y108+'02'!Y108+'03'!Y108+'04'!Y108+'05'!Y108+'06'!Y108</f>
        <v>0</v>
      </c>
      <c r="Z108" s="32">
        <f>'01'!Z108+'02'!Z108+'03'!Z108+'04'!Z108+'05'!Z108+'06'!Z108</f>
        <v>0</v>
      </c>
      <c r="AA108" s="32">
        <f>'01'!AA108+'02'!AA108+'03'!AA108+'04'!AA108+'05'!AA108+'06'!AA108</f>
        <v>0</v>
      </c>
      <c r="AB108" s="32">
        <f>'01'!AB108+'02'!AB108+'03'!AB108+'04'!AB108+'05'!AB108+'06'!AB108</f>
        <v>0</v>
      </c>
      <c r="AC108" s="32">
        <f>'01'!AC108+'02'!AC108+'03'!AC108+'04'!AC108+'05'!AC108+'06'!AC108</f>
        <v>0</v>
      </c>
      <c r="AD108" s="32">
        <f>'01'!AD108+'02'!AD108+'03'!AD108+'04'!AD108+'05'!AD108+'06'!AD108</f>
        <v>0</v>
      </c>
      <c r="AE108" s="32">
        <f>'01'!AE108+'02'!AE108+'03'!AE108+'04'!AE108+'05'!AE108+'06'!AE108</f>
        <v>0</v>
      </c>
      <c r="AF108" s="32">
        <f>'01'!AF108+'02'!AF108+'03'!AF108+'04'!AF108+'05'!AF108+'06'!AF108</f>
        <v>0</v>
      </c>
      <c r="AG108" s="32">
        <f>'01'!AG108+'02'!AG108+'03'!AG108+'04'!AG108+'05'!AG108+'06'!AG108</f>
        <v>1</v>
      </c>
      <c r="AH108" s="32">
        <f>'01'!AH108+'02'!AH108+'03'!AH108+'04'!AH108+'05'!AH108+'06'!AH108</f>
        <v>0</v>
      </c>
      <c r="AI108" s="32">
        <f>'01'!AI108+'02'!AI108+'03'!AI108+'04'!AI108+'05'!AI108+'06'!AI108</f>
        <v>1</v>
      </c>
      <c r="AJ108" s="32">
        <f>'01'!AJ108+'02'!AJ108+'03'!AJ108+'04'!AJ108+'05'!AJ108+'06'!AJ108</f>
        <v>0</v>
      </c>
      <c r="AK108" s="32">
        <f>'01'!AK108+'02'!AK108+'03'!AK108+'04'!AK108+'05'!AK108+'06'!AK108</f>
        <v>0</v>
      </c>
      <c r="AL108" s="32">
        <f>'01'!AL108+'02'!AL108+'03'!AL108+'04'!AL108+'05'!AL108+'06'!AL108</f>
        <v>0</v>
      </c>
      <c r="AM108" s="32">
        <f>'01'!AM108+'02'!AM108+'03'!AM108+'04'!AM108+'05'!AM108+'06'!AM108</f>
        <v>1</v>
      </c>
      <c r="AN108" s="32">
        <f>'01'!AN108+'02'!AN108+'03'!AN108+'04'!AN108+'05'!AN108+'06'!AN108</f>
        <v>3</v>
      </c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32">
        <f>'01'!F109+'02'!F109+'03'!F109+'04'!F109+'05'!F109+'06'!F109</f>
        <v>0</v>
      </c>
      <c r="G109" s="32">
        <f>'01'!G109+'02'!G109+'03'!G109+'04'!G109+'05'!G109+'06'!G109</f>
        <v>0</v>
      </c>
      <c r="H109" s="32">
        <f>'01'!H109+'02'!H109+'03'!H109+'04'!H109+'05'!H109+'06'!H109</f>
        <v>0</v>
      </c>
      <c r="I109" s="32">
        <f>'01'!I109+'02'!I109+'03'!I109+'04'!I109+'05'!I109+'06'!I109</f>
        <v>0</v>
      </c>
      <c r="J109" s="32">
        <f>'01'!J109+'02'!J109+'03'!J109+'04'!J109+'05'!J109+'06'!J109</f>
        <v>0</v>
      </c>
      <c r="K109" s="32">
        <f>'01'!K109+'02'!K109+'03'!K109+'04'!K109+'05'!K109+'06'!K109</f>
        <v>0</v>
      </c>
      <c r="L109" s="32">
        <f>'01'!L109+'02'!L109+'03'!L109+'04'!L109+'05'!L109+'06'!L109</f>
        <v>0</v>
      </c>
      <c r="M109" s="32">
        <f>'01'!M109+'02'!M109+'03'!M109+'04'!M109+'05'!M109+'06'!M109</f>
        <v>0</v>
      </c>
      <c r="N109" s="32">
        <f>'01'!N109+'02'!N109+'03'!N109+'04'!N109+'05'!N109+'06'!N109</f>
        <v>0</v>
      </c>
      <c r="O109" s="32">
        <f>'01'!O109+'02'!O109+'03'!O109+'04'!O109+'05'!O109+'06'!O109</f>
        <v>0</v>
      </c>
      <c r="P109" s="32">
        <f>'01'!P109+'02'!P109+'03'!P109+'04'!P109+'05'!P109+'06'!P109</f>
        <v>0</v>
      </c>
      <c r="Q109" s="32">
        <f>'01'!Q109+'02'!Q109+'03'!Q109+'04'!Q109+'05'!Q109+'06'!Q109</f>
        <v>0</v>
      </c>
      <c r="R109" s="32">
        <f>'01'!R109+'02'!R109+'03'!R109+'04'!R109+'05'!R109+'06'!R109</f>
        <v>0</v>
      </c>
      <c r="S109" s="32">
        <f>'01'!S109+'02'!S109+'03'!S109+'04'!S109+'05'!S109+'06'!S109</f>
        <v>0</v>
      </c>
      <c r="T109" s="32">
        <f>'01'!T109+'02'!T109+'03'!T109+'04'!T109+'05'!T109+'06'!T109</f>
        <v>0</v>
      </c>
      <c r="U109" s="32">
        <f>'01'!U109+'02'!U109+'03'!U109+'04'!U109+'05'!U109+'06'!U109</f>
        <v>0</v>
      </c>
      <c r="V109" s="32">
        <f>'01'!V109+'02'!V109+'03'!V109+'04'!V109+'05'!V109+'06'!V109</f>
        <v>0</v>
      </c>
      <c r="W109" s="32">
        <f>'01'!W109+'02'!W109+'03'!W109+'04'!W109+'05'!W109+'06'!W109</f>
        <v>0</v>
      </c>
      <c r="X109" s="32">
        <f>'01'!X109+'02'!X109+'03'!X109+'04'!X109+'05'!X109+'06'!X109</f>
        <v>0</v>
      </c>
      <c r="Y109" s="32">
        <f>'01'!Y109+'02'!Y109+'03'!Y109+'04'!Y109+'05'!Y109+'06'!Y109</f>
        <v>0</v>
      </c>
      <c r="Z109" s="32">
        <f>'01'!Z109+'02'!Z109+'03'!Z109+'04'!Z109+'05'!Z109+'06'!Z109</f>
        <v>0</v>
      </c>
      <c r="AA109" s="32">
        <f>'01'!AA109+'02'!AA109+'03'!AA109+'04'!AA109+'05'!AA109+'06'!AA109</f>
        <v>0</v>
      </c>
      <c r="AB109" s="32">
        <f>'01'!AB109+'02'!AB109+'03'!AB109+'04'!AB109+'05'!AB109+'06'!AB109</f>
        <v>0</v>
      </c>
      <c r="AC109" s="32">
        <f>'01'!AC109+'02'!AC109+'03'!AC109+'04'!AC109+'05'!AC109+'06'!AC109</f>
        <v>0</v>
      </c>
      <c r="AD109" s="32">
        <f>'01'!AD109+'02'!AD109+'03'!AD109+'04'!AD109+'05'!AD109+'06'!AD109</f>
        <v>0</v>
      </c>
      <c r="AE109" s="32">
        <f>'01'!AE109+'02'!AE109+'03'!AE109+'04'!AE109+'05'!AE109+'06'!AE109</f>
        <v>0</v>
      </c>
      <c r="AF109" s="32">
        <f>'01'!AF109+'02'!AF109+'03'!AF109+'04'!AF109+'05'!AF109+'06'!AF109</f>
        <v>0</v>
      </c>
      <c r="AG109" s="32">
        <f>'01'!AG109+'02'!AG109+'03'!AG109+'04'!AG109+'05'!AG109+'06'!AG109</f>
        <v>0</v>
      </c>
      <c r="AH109" s="32">
        <f>'01'!AH109+'02'!AH109+'03'!AH109+'04'!AH109+'05'!AH109+'06'!AH109</f>
        <v>0</v>
      </c>
      <c r="AI109" s="32">
        <f>'01'!AI109+'02'!AI109+'03'!AI109+'04'!AI109+'05'!AI109+'06'!AI109</f>
        <v>0</v>
      </c>
      <c r="AJ109" s="32">
        <f>'01'!AJ109+'02'!AJ109+'03'!AJ109+'04'!AJ109+'05'!AJ109+'06'!AJ109</f>
        <v>0</v>
      </c>
      <c r="AK109" s="32">
        <f>'01'!AK109+'02'!AK109+'03'!AK109+'04'!AK109+'05'!AK109+'06'!AK109</f>
        <v>0</v>
      </c>
      <c r="AL109" s="32">
        <f>'01'!AL109+'02'!AL109+'03'!AL109+'04'!AL109+'05'!AL109+'06'!AL109</f>
        <v>0</v>
      </c>
      <c r="AM109" s="32">
        <f>'01'!AM109+'02'!AM109+'03'!AM109+'04'!AM109+'05'!AM109+'06'!AM109</f>
        <v>0</v>
      </c>
      <c r="AN109" s="32">
        <f>'01'!AN109+'02'!AN109+'03'!AN109+'04'!AN109+'05'!AN109+'06'!AN109</f>
        <v>0</v>
      </c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281</v>
      </c>
      <c r="D113" s="101">
        <f>SUM(F113+H113+J113+L113+N113+P113+R113+T113+V113)</f>
        <v>114</v>
      </c>
      <c r="E113" s="31">
        <f>SUM(G113+I113+K113+M113+O113+Q113+S113+U113+W113)</f>
        <v>167</v>
      </c>
      <c r="F113" s="32">
        <f>'01'!F113+'02'!F113+'03'!F113+'04'!F113+'05'!F113+'06'!F113</f>
        <v>4</v>
      </c>
      <c r="G113" s="32">
        <f>'01'!G113+'02'!G113+'03'!G113+'04'!G113+'05'!G113+'06'!G113</f>
        <v>2</v>
      </c>
      <c r="H113" s="32">
        <f>'01'!H113+'02'!H113+'03'!H113+'04'!H113+'05'!H113+'06'!H113</f>
        <v>6</v>
      </c>
      <c r="I113" s="32">
        <f>'01'!I113+'02'!I113+'03'!I113+'04'!I113+'05'!I113+'06'!I113</f>
        <v>5</v>
      </c>
      <c r="J113" s="32">
        <f>'01'!J113+'02'!J113+'03'!J113+'04'!J113+'05'!J113+'06'!J113</f>
        <v>14</v>
      </c>
      <c r="K113" s="32">
        <f>'01'!K113+'02'!K113+'03'!K113+'04'!K113+'05'!K113+'06'!K113</f>
        <v>38</v>
      </c>
      <c r="L113" s="32">
        <f>'01'!L113+'02'!L113+'03'!L113+'04'!L113+'05'!L113+'06'!L113</f>
        <v>36</v>
      </c>
      <c r="M113" s="32">
        <f>'01'!M113+'02'!M113+'03'!M113+'04'!M113+'05'!M113+'06'!M113</f>
        <v>54</v>
      </c>
      <c r="N113" s="32">
        <f>'01'!N113+'02'!N113+'03'!N113+'04'!N113+'05'!N113+'06'!N113</f>
        <v>36</v>
      </c>
      <c r="O113" s="32">
        <f>'01'!O113+'02'!O113+'03'!O113+'04'!O113+'05'!O113+'06'!O113</f>
        <v>40</v>
      </c>
      <c r="P113" s="32">
        <f>'01'!P113+'02'!P113+'03'!P113+'04'!P113+'05'!P113+'06'!P113</f>
        <v>12</v>
      </c>
      <c r="Q113" s="32">
        <f>'01'!Q113+'02'!Q113+'03'!Q113+'04'!Q113+'05'!Q113+'06'!Q113</f>
        <v>18</v>
      </c>
      <c r="R113" s="32">
        <f>'01'!R113+'02'!R113+'03'!R113+'04'!R113+'05'!R113+'06'!R113</f>
        <v>5</v>
      </c>
      <c r="S113" s="32">
        <f>'01'!S113+'02'!S113+'03'!S113+'04'!S113+'05'!S113+'06'!S113</f>
        <v>7</v>
      </c>
      <c r="T113" s="32">
        <f>'01'!T113+'02'!T113+'03'!T113+'04'!T113+'05'!T113+'06'!T113</f>
        <v>1</v>
      </c>
      <c r="U113" s="32">
        <f>'01'!U113+'02'!U113+'03'!U113+'04'!U113+'05'!U113+'06'!U113</f>
        <v>2</v>
      </c>
      <c r="V113" s="32">
        <f>'01'!V113+'02'!V113+'03'!V113+'04'!V113+'05'!V113+'06'!V113</f>
        <v>0</v>
      </c>
      <c r="W113" s="32">
        <f>'01'!W113+'02'!W113+'03'!W113+'04'!W113+'05'!W113+'06'!W113</f>
        <v>1</v>
      </c>
      <c r="X113" s="32">
        <f>'01'!X113+'02'!X113+'03'!X113+'04'!X113+'05'!X113+'06'!X113</f>
        <v>0</v>
      </c>
      <c r="Y113" s="32">
        <f>'01'!Y113+'02'!Y113+'03'!Y113+'04'!Y113+'05'!Y113+'06'!Y113</f>
        <v>254</v>
      </c>
      <c r="Z113" s="32">
        <f>'01'!Z113+'02'!Z113+'03'!Z113+'04'!Z113+'05'!Z113+'06'!Z113</f>
        <v>27</v>
      </c>
      <c r="AA113" s="32">
        <f>'01'!AA113+'02'!AA113+'03'!AA113+'04'!AA113+'05'!AA113+'06'!AA113</f>
        <v>0</v>
      </c>
      <c r="AB113" s="32">
        <f>'01'!AB113+'02'!AB113+'03'!AB113+'04'!AB113+'05'!AB113+'06'!AB113</f>
        <v>0</v>
      </c>
      <c r="AC113" s="32">
        <f>'01'!AC113+'02'!AC113+'03'!AC113+'04'!AC113+'05'!AC113+'06'!AC113</f>
        <v>114</v>
      </c>
      <c r="AD113" s="32">
        <f>'01'!AD113+'02'!AD113+'03'!AD113+'04'!AD113+'05'!AD113+'06'!AD113</f>
        <v>167</v>
      </c>
      <c r="AE113" s="32">
        <f>'01'!AE113+'02'!AE113+'03'!AE113+'04'!AE113+'05'!AE113+'06'!AE113</f>
        <v>4</v>
      </c>
      <c r="AF113" s="32">
        <f>'01'!AF113+'02'!AF113+'03'!AF113+'04'!AF113+'05'!AF113+'06'!AF113</f>
        <v>0</v>
      </c>
      <c r="AG113" s="32">
        <f>'01'!AG113+'02'!AG113+'03'!AG113+'04'!AG113+'05'!AG113+'06'!AG113</f>
        <v>241</v>
      </c>
      <c r="AH113" s="32">
        <f>'01'!AH113+'02'!AH113+'03'!AH113+'04'!AH113+'05'!AH113+'06'!AH113</f>
        <v>0</v>
      </c>
      <c r="AI113" s="32">
        <f>'01'!AI113+'02'!AI113+'03'!AI113+'04'!AI113+'05'!AI113+'06'!AI113</f>
        <v>36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1899</v>
      </c>
      <c r="D114" s="290">
        <f>SUM(F114+H114+J114+L114+N114+P114+R114+T114+V114)</f>
        <v>1270</v>
      </c>
      <c r="E114" s="291">
        <f>SUM(G114+I114+K114+M114+O114+Q114+S114+U114+W114)</f>
        <v>629</v>
      </c>
      <c r="F114" s="32">
        <f>'01'!F114+'02'!F114+'03'!F114+'04'!F114+'05'!F114+'06'!F114</f>
        <v>21</v>
      </c>
      <c r="G114" s="32">
        <f>'01'!G114+'02'!G114+'03'!G114+'04'!G114+'05'!G114+'06'!G114</f>
        <v>13</v>
      </c>
      <c r="H114" s="32">
        <f>'01'!H114+'02'!H114+'03'!H114+'04'!H114+'05'!H114+'06'!H114</f>
        <v>132</v>
      </c>
      <c r="I114" s="32">
        <f>'01'!I114+'02'!I114+'03'!I114+'04'!I114+'05'!I114+'06'!I114</f>
        <v>88</v>
      </c>
      <c r="J114" s="32">
        <f>'01'!J114+'02'!J114+'03'!J114+'04'!J114+'05'!J114+'06'!J114</f>
        <v>289</v>
      </c>
      <c r="K114" s="32">
        <f>'01'!K114+'02'!K114+'03'!K114+'04'!K114+'05'!K114+'06'!K114</f>
        <v>147</v>
      </c>
      <c r="L114" s="32">
        <f>'01'!L114+'02'!L114+'03'!L114+'04'!L114+'05'!L114+'06'!L114</f>
        <v>390</v>
      </c>
      <c r="M114" s="32">
        <f>'01'!M114+'02'!M114+'03'!M114+'04'!M114+'05'!M114+'06'!M114</f>
        <v>183</v>
      </c>
      <c r="N114" s="32">
        <f>'01'!N114+'02'!N114+'03'!N114+'04'!N114+'05'!N114+'06'!N114</f>
        <v>231</v>
      </c>
      <c r="O114" s="32">
        <f>'01'!O114+'02'!O114+'03'!O114+'04'!O114+'05'!O114+'06'!O114</f>
        <v>113</v>
      </c>
      <c r="P114" s="32">
        <f>'01'!P114+'02'!P114+'03'!P114+'04'!P114+'05'!P114+'06'!P114</f>
        <v>126</v>
      </c>
      <c r="Q114" s="32">
        <f>'01'!Q114+'02'!Q114+'03'!Q114+'04'!Q114+'05'!Q114+'06'!Q114</f>
        <v>50</v>
      </c>
      <c r="R114" s="32">
        <f>'01'!R114+'02'!R114+'03'!R114+'04'!R114+'05'!R114+'06'!R114</f>
        <v>44</v>
      </c>
      <c r="S114" s="32">
        <f>'01'!S114+'02'!S114+'03'!S114+'04'!S114+'05'!S114+'06'!S114</f>
        <v>25</v>
      </c>
      <c r="T114" s="32">
        <f>'01'!T114+'02'!T114+'03'!T114+'04'!T114+'05'!T114+'06'!T114</f>
        <v>24</v>
      </c>
      <c r="U114" s="32">
        <f>'01'!U114+'02'!U114+'03'!U114+'04'!U114+'05'!U114+'06'!U114</f>
        <v>6</v>
      </c>
      <c r="V114" s="32">
        <f>'01'!V114+'02'!V114+'03'!V114+'04'!V114+'05'!V114+'06'!V114</f>
        <v>13</v>
      </c>
      <c r="W114" s="32">
        <f>'01'!W114+'02'!W114+'03'!W114+'04'!W114+'05'!W114+'06'!W114</f>
        <v>4</v>
      </c>
      <c r="X114" s="32">
        <f>'01'!X114+'02'!X114+'03'!X114+'04'!X114+'05'!X114+'06'!X114</f>
        <v>0</v>
      </c>
      <c r="Y114" s="32">
        <f>'01'!Y114+'02'!Y114+'03'!Y114+'04'!Y114+'05'!Y114+'06'!Y114</f>
        <v>0</v>
      </c>
      <c r="Z114" s="32">
        <f>'01'!Z114+'02'!Z114+'03'!Z114+'04'!Z114+'05'!Z114+'06'!Z114</f>
        <v>0</v>
      </c>
      <c r="AA114" s="32">
        <f>'01'!AA114+'02'!AA114+'03'!AA114+'04'!AA114+'05'!AA114+'06'!AA114</f>
        <v>226</v>
      </c>
      <c r="AB114" s="32">
        <f>'01'!AB114+'02'!AB114+'03'!AB114+'04'!AB114+'05'!AB114+'06'!AB114</f>
        <v>1548</v>
      </c>
      <c r="AC114" s="32">
        <f>'01'!AC114+'02'!AC114+'03'!AC114+'04'!AC114+'05'!AC114+'06'!AC114</f>
        <v>1270</v>
      </c>
      <c r="AD114" s="32">
        <f>'01'!AD114+'02'!AD114+'03'!AD114+'04'!AD114+'05'!AD114+'06'!AD114</f>
        <v>629</v>
      </c>
      <c r="AE114" s="32">
        <f>'01'!AE114+'02'!AE114+'03'!AE114+'04'!AE114+'05'!AE114+'06'!AE114</f>
        <v>34</v>
      </c>
      <c r="AF114" s="32">
        <f>'01'!AF114+'02'!AF114+'03'!AF114+'04'!AF114+'05'!AF114+'06'!AF114</f>
        <v>0</v>
      </c>
      <c r="AG114" s="32">
        <f>'01'!AG114+'02'!AG114+'03'!AG114+'04'!AG114+'05'!AG114+'06'!AG114</f>
        <v>1335</v>
      </c>
      <c r="AH114" s="32">
        <f>'01'!AH114+'02'!AH114+'03'!AH114+'04'!AH114+'05'!AH114+'06'!AH114</f>
        <v>1</v>
      </c>
      <c r="AI114" s="32">
        <f>'01'!AI114+'02'!AI114+'03'!AI114+'04'!AI114+'05'!AI114+'06'!AI114</f>
        <v>509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5</v>
      </c>
      <c r="D118" s="309"/>
      <c r="E118" s="309"/>
      <c r="F118" s="32">
        <f>'01'!F118+'02'!F118+'03'!F118+'04'!F118+'05'!F118+'06'!F118</f>
        <v>0</v>
      </c>
      <c r="G118" s="32">
        <f>'01'!G118+'02'!G118+'03'!G118+'04'!G118+'05'!G118+'06'!G118</f>
        <v>2</v>
      </c>
      <c r="H118" s="32">
        <f>'01'!H118+'02'!H118+'03'!H118+'04'!H118+'05'!H118+'06'!H118</f>
        <v>0</v>
      </c>
      <c r="I118" s="32">
        <f>'01'!I118+'02'!I118+'03'!I118+'04'!I118+'05'!I118+'06'!I118</f>
        <v>2</v>
      </c>
      <c r="J118" s="32">
        <f>'01'!J118+'02'!J118+'03'!J118+'04'!J118+'05'!J118+'06'!J118</f>
        <v>1</v>
      </c>
      <c r="K118" s="32">
        <f>'01'!K118+'02'!K118+'03'!K118+'04'!K118+'05'!K118+'06'!K118</f>
        <v>0</v>
      </c>
      <c r="L118" s="309"/>
      <c r="M118" s="310"/>
      <c r="N118" s="311"/>
      <c r="O118" s="32">
        <f>'01'!O118+'02'!O118+'03'!O118+'04'!O118+'05'!O118+'06'!O118</f>
        <v>4</v>
      </c>
      <c r="P118" s="32">
        <f>'01'!P118+'02'!P118+'03'!P118+'04'!P118+'05'!P118+'06'!P118</f>
        <v>4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32">
        <f>'01'!F119+'02'!F119+'03'!F119+'04'!F119+'05'!F119+'06'!F119</f>
        <v>0</v>
      </c>
      <c r="G119" s="32">
        <f>'01'!G119+'02'!G119+'03'!G119+'04'!G119+'05'!G119+'06'!G119</f>
        <v>0</v>
      </c>
      <c r="H119" s="32">
        <f>'01'!H119+'02'!H119+'03'!H119+'04'!H119+'05'!H119+'06'!H119</f>
        <v>0</v>
      </c>
      <c r="I119" s="32">
        <f>'01'!I119+'02'!I119+'03'!I119+'04'!I119+'05'!I119+'06'!I119</f>
        <v>0</v>
      </c>
      <c r="J119" s="32">
        <f>'01'!J119+'02'!J119+'03'!J119+'04'!J119+'05'!J119+'06'!J119</f>
        <v>0</v>
      </c>
      <c r="K119" s="32">
        <f>'01'!K119+'02'!K119+'03'!K119+'04'!K119+'05'!K119+'06'!K119</f>
        <v>0</v>
      </c>
      <c r="L119" s="64"/>
      <c r="M119" s="65"/>
      <c r="N119" s="63"/>
      <c r="O119" s="32">
        <f>'01'!O119+'02'!O119+'03'!O119+'04'!O119+'05'!O119+'06'!O119</f>
        <v>0</v>
      </c>
      <c r="P119" s="32">
        <f>'01'!P119+'02'!P119+'03'!P119+'04'!P119+'05'!P119+'06'!P119</f>
        <v>0</v>
      </c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32">
        <f>'01'!B123+'02'!B123+'03'!B123+'04'!B123+'05'!B123+'06'!B123</f>
        <v>0</v>
      </c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32">
        <f>'01'!B124+'02'!B124+'03'!B124+'04'!B124+'05'!B124+'06'!B124</f>
        <v>0</v>
      </c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32">
        <f>'01'!B125+'02'!B125+'03'!B125+'04'!B125+'05'!B125+'06'!B125</f>
        <v>0</v>
      </c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32">
        <f>'01'!B126+'02'!B126+'03'!B126+'04'!B126+'05'!B126+'06'!B126</f>
        <v>0</v>
      </c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32">
        <f>'01'!B127+'02'!B127+'03'!B127+'04'!B127+'05'!B127+'06'!B127</f>
        <v>0</v>
      </c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32">
        <f>'01'!B128+'02'!B128+'03'!B128+'04'!B128+'05'!B128+'06'!B128</f>
        <v>0</v>
      </c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32">
        <f>'01'!B129+'02'!B129+'03'!B129+'04'!B129+'05'!B129+'06'!B129</f>
        <v>0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32">
        <f>'01'!B130+'02'!B130+'03'!B130+'04'!B130+'05'!B130+'06'!B130</f>
        <v>0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32">
        <f>'01'!B131+'02'!B131+'03'!B131+'04'!B131+'05'!B131+'06'!B131</f>
        <v>0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">
        <f>'01'!B132+'02'!B132+'03'!B132+'04'!B132+'05'!B132+'06'!B132</f>
        <v>0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">
        <f>'01'!B133+'02'!B133+'03'!B133+'04'!B133+'05'!B133+'06'!B133</f>
        <v>0</v>
      </c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">
        <f>'01'!B134+'02'!B134+'03'!B134+'04'!B134+'05'!B134+'06'!B134</f>
        <v>0</v>
      </c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2">
        <f>'01'!E138+'02'!E138+'03'!E138+'04'!E138+'05'!E138+'06'!E138</f>
        <v>6</v>
      </c>
      <c r="F138" s="32">
        <f>'01'!F138+'02'!F138+'03'!F138+'04'!F138+'05'!F138+'06'!F138</f>
        <v>6</v>
      </c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>
        <f>'01'!E142+'02'!E142+'03'!E142+'04'!E142+'05'!E142+'06'!E142</f>
        <v>0</v>
      </c>
      <c r="F142" s="32">
        <f>'01'!F142+'02'!F142+'03'!F142+'04'!F142+'05'!F142+'06'!F142</f>
        <v>0</v>
      </c>
      <c r="G142" s="32">
        <f>'01'!G142+'02'!G142+'03'!G142+'04'!G142+'05'!G142+'06'!G142</f>
        <v>0</v>
      </c>
      <c r="H142" s="32">
        <f>'01'!H142+'02'!H142+'03'!H142+'04'!H142+'05'!H142+'06'!H142</f>
        <v>0</v>
      </c>
      <c r="I142" s="32">
        <f>'01'!I142+'02'!I142+'03'!I142+'04'!I142+'05'!I142+'06'!I142</f>
        <v>0</v>
      </c>
      <c r="J142" s="32">
        <f>'01'!J142+'02'!J142+'03'!J142+'04'!J142+'05'!J142+'06'!J142</f>
        <v>0</v>
      </c>
      <c r="K142" s="32">
        <f>'01'!K142+'02'!K142+'03'!K142+'04'!K142+'05'!K142+'06'!K142</f>
        <v>0</v>
      </c>
      <c r="L142" s="32">
        <f>'01'!L142+'02'!L142+'03'!L142+'04'!L142+'05'!L142+'06'!L142</f>
        <v>0</v>
      </c>
      <c r="M142" s="32">
        <f>'01'!M142+'02'!M142+'03'!M142+'04'!M142+'05'!M142+'06'!M142</f>
        <v>0</v>
      </c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2">
        <f>'01'!E143+'02'!E143+'03'!E143+'04'!E143+'05'!E143+'06'!E143</f>
        <v>0</v>
      </c>
      <c r="F143" s="32">
        <f>'01'!F143+'02'!F143+'03'!F143+'04'!F143+'05'!F143+'06'!F143</f>
        <v>0</v>
      </c>
      <c r="G143" s="32">
        <f>'01'!G143+'02'!G143+'03'!G143+'04'!G143+'05'!G143+'06'!G143</f>
        <v>0</v>
      </c>
      <c r="H143" s="32">
        <f>'01'!H143+'02'!H143+'03'!H143+'04'!H143+'05'!H143+'06'!H143</f>
        <v>0</v>
      </c>
      <c r="I143" s="32">
        <f>'01'!I143+'02'!I143+'03'!I143+'04'!I143+'05'!I143+'06'!I143</f>
        <v>0</v>
      </c>
      <c r="J143" s="32">
        <f>'01'!J143+'02'!J143+'03'!J143+'04'!J143+'05'!J143+'06'!J143</f>
        <v>0</v>
      </c>
      <c r="K143" s="32">
        <f>'01'!K143+'02'!K143+'03'!K143+'04'!K143+'05'!K143+'06'!K143</f>
        <v>0</v>
      </c>
      <c r="L143" s="32">
        <f>'01'!L143+'02'!L143+'03'!L143+'04'!L143+'05'!L143+'06'!L143</f>
        <v>0</v>
      </c>
      <c r="M143" s="32">
        <f>'01'!M143+'02'!M143+'03'!M143+'04'!M143+'05'!M143+'06'!M143</f>
        <v>0</v>
      </c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32">
        <f>'01'!C146+'02'!C146+'03'!C146+'04'!C146+'05'!C146+'06'!C146</f>
        <v>0</v>
      </c>
      <c r="D146" s="32">
        <f>'01'!D146+'02'!D146+'03'!D146+'04'!D146+'05'!D146+'06'!D146</f>
        <v>0</v>
      </c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32">
        <f>'01'!C147+'02'!C147+'03'!C147+'04'!C147+'05'!C147+'06'!C147</f>
        <v>0</v>
      </c>
      <c r="D147" s="32">
        <f>'01'!D147+'02'!D147+'03'!D147+'04'!D147+'05'!D147+'06'!D147</f>
        <v>0</v>
      </c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2">
        <f>'01'!C148+'02'!C148+'03'!C148+'04'!C148+'05'!C148+'06'!C148</f>
        <v>0</v>
      </c>
      <c r="D148" s="32">
        <f>'01'!D148+'02'!D148+'03'!D148+'04'!D148+'05'!D148+'06'!D148</f>
        <v>0</v>
      </c>
      <c r="E148" s="32">
        <f>'01'!E148+'02'!E148+'03'!E148+'04'!E148+'05'!E148+'06'!E148</f>
        <v>0</v>
      </c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32">
        <f>'01'!C149+'02'!C149+'03'!C149+'04'!C149+'05'!C149+'06'!C149</f>
        <v>1080</v>
      </c>
      <c r="D149" s="32">
        <f>'01'!D149+'02'!D149+'03'!D149+'04'!D149+'05'!D149+'06'!D149</f>
        <v>1080</v>
      </c>
      <c r="E149" s="32">
        <f>'01'!E149+'02'!E149+'03'!E149+'04'!E149+'05'!E149+'06'!E149</f>
        <v>0</v>
      </c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32">
        <f>'01'!C150+'02'!C150+'03'!C150+'04'!C150+'05'!C150+'06'!C150</f>
        <v>0</v>
      </c>
      <c r="D150" s="32">
        <f>'01'!D150+'02'!D150+'03'!D150+'04'!D150+'05'!D150+'06'!D150</f>
        <v>0</v>
      </c>
      <c r="E150" s="32">
        <f>'01'!E150+'02'!E150+'03'!E150+'04'!E150+'05'!E150+'06'!E150</f>
        <v>0</v>
      </c>
      <c r="F150" s="32">
        <f>'01'!F150+'02'!F150+'03'!F150+'04'!F150+'05'!F150+'06'!F150</f>
        <v>0</v>
      </c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32">
        <f>'01'!C151+'02'!C151+'03'!C151+'04'!C151+'05'!C151+'06'!C151</f>
        <v>0</v>
      </c>
      <c r="D151" s="32">
        <f>'01'!D151+'02'!D151+'03'!D151+'04'!D151+'05'!D151+'06'!D151</f>
        <v>0</v>
      </c>
      <c r="E151" s="32">
        <f>'01'!E151+'02'!E151+'03'!E151+'04'!E151+'05'!E151+'06'!E151</f>
        <v>0</v>
      </c>
      <c r="F151" s="32">
        <f>'01'!F151+'02'!F151+'03'!F151+'04'!F151+'05'!F151+'06'!F151</f>
        <v>0</v>
      </c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>
        <f>'01'!E155+'02'!E155+'03'!E155+'04'!E155+'05'!E155+'06'!E155</f>
        <v>0</v>
      </c>
      <c r="F155" s="32">
        <f>'01'!F155+'02'!F155+'03'!F155+'04'!F155+'05'!F155+'06'!F155</f>
        <v>0</v>
      </c>
      <c r="G155" s="32">
        <f>'01'!G155+'02'!G155+'03'!G155+'04'!G155+'05'!G155+'06'!G155</f>
        <v>0</v>
      </c>
      <c r="H155" s="32">
        <f>'01'!H155+'02'!H155+'03'!H155+'04'!H155+'05'!H155+'06'!H155</f>
        <v>0</v>
      </c>
      <c r="I155" s="32">
        <f>'01'!I155+'02'!I155+'03'!I155+'04'!I155+'05'!I155+'06'!I155</f>
        <v>0</v>
      </c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32">
        <f>'01'!E156+'02'!E156+'03'!E156+'04'!E156+'05'!E156+'06'!E156</f>
        <v>0</v>
      </c>
      <c r="F156" s="32">
        <f>'01'!F156+'02'!F156+'03'!F156+'04'!F156+'05'!F156+'06'!F156</f>
        <v>0</v>
      </c>
      <c r="G156" s="32">
        <f>'01'!G156+'02'!G156+'03'!G156+'04'!G156+'05'!G156+'06'!G156</f>
        <v>0</v>
      </c>
      <c r="H156" s="32">
        <f>'01'!H156+'02'!H156+'03'!H156+'04'!H156+'05'!H156+'06'!H156</f>
        <v>0</v>
      </c>
      <c r="I156" s="32">
        <f>'01'!I156+'02'!I156+'03'!I156+'04'!I156+'05'!I156+'06'!I156</f>
        <v>0</v>
      </c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32">
        <f>'01'!E157+'02'!E157+'03'!E157+'04'!E157+'05'!E157+'06'!E157</f>
        <v>0</v>
      </c>
      <c r="F157" s="32">
        <f>'01'!F157+'02'!F157+'03'!F157+'04'!F157+'05'!F157+'06'!F157</f>
        <v>0</v>
      </c>
      <c r="G157" s="32">
        <f>'01'!G157+'02'!G157+'03'!G157+'04'!G157+'05'!G157+'06'!G157</f>
        <v>0</v>
      </c>
      <c r="H157" s="32">
        <f>'01'!H157+'02'!H157+'03'!H157+'04'!H157+'05'!H157+'06'!H157</f>
        <v>0</v>
      </c>
      <c r="I157" s="32">
        <f>'01'!I157+'02'!I157+'03'!I157+'04'!I157+'05'!I157+'06'!I157</f>
        <v>0</v>
      </c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>
        <f>'01'!E158+'02'!E158+'03'!E158+'04'!E158+'05'!E158+'06'!E158</f>
        <v>0</v>
      </c>
      <c r="F158" s="32">
        <f>'01'!F158+'02'!F158+'03'!F158+'04'!F158+'05'!F158+'06'!F158</f>
        <v>0</v>
      </c>
      <c r="G158" s="32">
        <f>'01'!G158+'02'!G158+'03'!G158+'04'!G158+'05'!G158+'06'!G158</f>
        <v>0</v>
      </c>
      <c r="H158" s="32">
        <f>'01'!H158+'02'!H158+'03'!H158+'04'!H158+'05'!H158+'06'!H158</f>
        <v>0</v>
      </c>
      <c r="I158" s="32">
        <f>'01'!I158+'02'!I158+'03'!I158+'04'!I158+'05'!I158+'06'!I158</f>
        <v>0</v>
      </c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32">
        <f>'01'!E159+'02'!E159+'03'!E159+'04'!E159+'05'!E159+'06'!E159</f>
        <v>0</v>
      </c>
      <c r="F159" s="32">
        <f>'01'!F159+'02'!F159+'03'!F159+'04'!F159+'05'!F159+'06'!F159</f>
        <v>0</v>
      </c>
      <c r="G159" s="32">
        <f>'01'!G159+'02'!G159+'03'!G159+'04'!G159+'05'!G159+'06'!G159</f>
        <v>0</v>
      </c>
      <c r="H159" s="32">
        <f>'01'!H159+'02'!H159+'03'!H159+'04'!H159+'05'!H159+'06'!H159</f>
        <v>0</v>
      </c>
      <c r="I159" s="32">
        <f>'01'!I159+'02'!I159+'03'!I159+'04'!I159+'05'!I159+'06'!I159</f>
        <v>0</v>
      </c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32">
        <f>'01'!E160+'02'!E160+'03'!E160+'04'!E160+'05'!E160+'06'!E160</f>
        <v>0</v>
      </c>
      <c r="F160" s="32">
        <f>'01'!F160+'02'!F160+'03'!F160+'04'!F160+'05'!F160+'06'!F160</f>
        <v>0</v>
      </c>
      <c r="G160" s="32">
        <f>'01'!G160+'02'!G160+'03'!G160+'04'!G160+'05'!G160+'06'!G160</f>
        <v>0</v>
      </c>
      <c r="H160" s="32">
        <f>'01'!H160+'02'!H160+'03'!H160+'04'!H160+'05'!H160+'06'!H160</f>
        <v>0</v>
      </c>
      <c r="I160" s="32">
        <f>'01'!I160+'02'!I160+'03'!I160+'04'!I160+'05'!I160+'06'!I160</f>
        <v>0</v>
      </c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2">
        <f>'01'!P165+'02'!P165+'03'!P165+'04'!P165+'05'!P165+'06'!P165</f>
        <v>0</v>
      </c>
      <c r="Q165" s="32">
        <f>'01'!Q165+'02'!Q165+'03'!Q165+'04'!Q165+'05'!Q165+'06'!Q165</f>
        <v>0</v>
      </c>
      <c r="R165" s="32">
        <f>'01'!R165+'02'!R165+'03'!R165+'04'!R165+'05'!R165+'06'!R165</f>
        <v>0</v>
      </c>
      <c r="S165" s="32">
        <f>'01'!S165+'02'!S165+'03'!S165+'04'!S165+'05'!S165+'06'!S165</f>
        <v>0</v>
      </c>
      <c r="T165" s="32">
        <f>'01'!T165+'02'!T165+'03'!T165+'04'!T165+'05'!T165+'06'!T165</f>
        <v>0</v>
      </c>
      <c r="U165" s="32">
        <f>'01'!U165+'02'!U165+'03'!U165+'04'!U165+'05'!U165+'06'!U165</f>
        <v>0</v>
      </c>
      <c r="V165" s="32">
        <f>'01'!V165+'02'!V165+'03'!V165+'04'!V165+'05'!V165+'06'!V165</f>
        <v>0</v>
      </c>
      <c r="W165" s="32">
        <f>'01'!W165+'02'!W165+'03'!W165+'04'!W165+'05'!W165+'06'!W165</f>
        <v>0</v>
      </c>
      <c r="X165" s="32">
        <f>'01'!X165+'02'!X165+'03'!X165+'04'!X165+'05'!X165+'06'!X165</f>
        <v>0</v>
      </c>
      <c r="Y165" s="32">
        <f>'01'!Y165+'02'!Y165+'03'!Y165+'04'!Y165+'05'!Y165+'06'!Y165</f>
        <v>0</v>
      </c>
      <c r="Z165" s="32">
        <f>'01'!Z165+'02'!Z165+'03'!Z165+'04'!Z165+'05'!Z165+'06'!Z165</f>
        <v>0</v>
      </c>
      <c r="AA165" s="32">
        <f>'01'!AA165+'02'!AA165+'03'!AA165+'04'!AA165+'05'!AA165+'06'!AA165</f>
        <v>0</v>
      </c>
      <c r="AB165" s="32">
        <f>'01'!AB165+'02'!AB165+'03'!AB165+'04'!AB165+'05'!AB165+'06'!AB165</f>
        <v>0</v>
      </c>
      <c r="AC165" s="32">
        <f>'01'!AC165+'02'!AC165+'03'!AC165+'04'!AC165+'05'!AC165+'06'!AC165</f>
        <v>0</v>
      </c>
      <c r="AD165" s="32">
        <f>'01'!AD165+'02'!AD165+'03'!AD165+'04'!AD165+'05'!AD165+'06'!AD165</f>
        <v>0</v>
      </c>
      <c r="AE165" s="32">
        <f>'01'!AE165+'02'!AE165+'03'!AE165+'04'!AE165+'05'!AE165+'06'!AE165</f>
        <v>0</v>
      </c>
      <c r="AF165" s="32">
        <f>'01'!AF165+'02'!AF165+'03'!AF165+'04'!AF165+'05'!AF165+'06'!AF165</f>
        <v>0</v>
      </c>
      <c r="AG165" s="32">
        <f>'01'!AG165+'02'!AG165+'03'!AG165+'04'!AG165+'05'!AG165+'06'!AG165</f>
        <v>0</v>
      </c>
      <c r="AH165" s="32">
        <f>'01'!AH165+'02'!AH165+'03'!AH165+'04'!AH165+'05'!AH165+'06'!AH165</f>
        <v>0</v>
      </c>
      <c r="AI165" s="32">
        <f>'01'!AI165+'02'!AI165+'03'!AI165+'04'!AI165+'05'!AI165+'06'!AI165</f>
        <v>0</v>
      </c>
      <c r="AJ165" s="32">
        <f>'01'!AJ165+'02'!AJ165+'03'!AJ165+'04'!AJ165+'05'!AJ165+'06'!AJ165</f>
        <v>0</v>
      </c>
      <c r="AK165" s="32">
        <f>'01'!AK165+'02'!AK165+'03'!AK165+'04'!AK165+'05'!AK165+'06'!AK165</f>
        <v>0</v>
      </c>
      <c r="AL165" s="32">
        <f>'01'!AL165+'02'!AL165+'03'!AL165+'04'!AL165+'05'!AL165+'06'!AL165</f>
        <v>0</v>
      </c>
      <c r="AM165" s="32">
        <f>'01'!AM165+'02'!AM165+'03'!AM165+'04'!AM165+'05'!AM165+'06'!AM165</f>
        <v>0</v>
      </c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32">
        <f>'01'!F166+'02'!F166+'03'!F166+'04'!F166+'05'!F166+'06'!F166</f>
        <v>0</v>
      </c>
      <c r="G166" s="32">
        <f>'01'!G166+'02'!G166+'03'!G166+'04'!G166+'05'!G166+'06'!G166</f>
        <v>0</v>
      </c>
      <c r="H166" s="32">
        <f>'01'!H166+'02'!H166+'03'!H166+'04'!H166+'05'!H166+'06'!H166</f>
        <v>0</v>
      </c>
      <c r="I166" s="32">
        <f>'01'!I166+'02'!I166+'03'!I166+'04'!I166+'05'!I166+'06'!I166</f>
        <v>0</v>
      </c>
      <c r="J166" s="32">
        <f>'01'!J166+'02'!J166+'03'!J166+'04'!J166+'05'!J166+'06'!J166</f>
        <v>0</v>
      </c>
      <c r="K166" s="32">
        <f>'01'!K166+'02'!K166+'03'!K166+'04'!K166+'05'!K166+'06'!K166</f>
        <v>0</v>
      </c>
      <c r="L166" s="32">
        <f>'01'!L166+'02'!L166+'03'!L166+'04'!L166+'05'!L166+'06'!L166</f>
        <v>0</v>
      </c>
      <c r="M166" s="32">
        <f>'01'!M166+'02'!M166+'03'!M166+'04'!M166+'05'!M166+'06'!M166</f>
        <v>0</v>
      </c>
      <c r="N166" s="32">
        <f>'01'!N166+'02'!N166+'03'!N166+'04'!N166+'05'!N166+'06'!N166</f>
        <v>0</v>
      </c>
      <c r="O166" s="32">
        <f>'01'!O166+'02'!O166+'03'!O166+'04'!O166+'05'!O166+'06'!O166</f>
        <v>0</v>
      </c>
      <c r="P166" s="32">
        <f>'01'!P166+'02'!P166+'03'!P166+'04'!P166+'05'!P166+'06'!P166</f>
        <v>0</v>
      </c>
      <c r="Q166" s="32">
        <f>'01'!Q166+'02'!Q166+'03'!Q166+'04'!Q166+'05'!Q166+'06'!Q166</f>
        <v>0</v>
      </c>
      <c r="R166" s="32">
        <f>'01'!R166+'02'!R166+'03'!R166+'04'!R166+'05'!R166+'06'!R166</f>
        <v>0</v>
      </c>
      <c r="S166" s="32">
        <f>'01'!S166+'02'!S166+'03'!S166+'04'!S166+'05'!S166+'06'!S166</f>
        <v>0</v>
      </c>
      <c r="T166" s="32">
        <f>'01'!T166+'02'!T166+'03'!T166+'04'!T166+'05'!T166+'06'!T166</f>
        <v>0</v>
      </c>
      <c r="U166" s="32">
        <f>'01'!U166+'02'!U166+'03'!U166+'04'!U166+'05'!U166+'06'!U166</f>
        <v>0</v>
      </c>
      <c r="V166" s="32">
        <f>'01'!V166+'02'!V166+'03'!V166+'04'!V166+'05'!V166+'06'!V166</f>
        <v>0</v>
      </c>
      <c r="W166" s="32">
        <f>'01'!W166+'02'!W166+'03'!W166+'04'!W166+'05'!W166+'06'!W166</f>
        <v>0</v>
      </c>
      <c r="X166" s="32">
        <f>'01'!X166+'02'!X166+'03'!X166+'04'!X166+'05'!X166+'06'!X166</f>
        <v>0</v>
      </c>
      <c r="Y166" s="32">
        <f>'01'!Y166+'02'!Y166+'03'!Y166+'04'!Y166+'05'!Y166+'06'!Y166</f>
        <v>0</v>
      </c>
      <c r="Z166" s="32">
        <f>'01'!Z166+'02'!Z166+'03'!Z166+'04'!Z166+'05'!Z166+'06'!Z166</f>
        <v>0</v>
      </c>
      <c r="AA166" s="32">
        <f>'01'!AA166+'02'!AA166+'03'!AA166+'04'!AA166+'05'!AA166+'06'!AA166</f>
        <v>0</v>
      </c>
      <c r="AB166" s="32">
        <f>'01'!AB166+'02'!AB166+'03'!AB166+'04'!AB166+'05'!AB166+'06'!AB166</f>
        <v>0</v>
      </c>
      <c r="AC166" s="32">
        <f>'01'!AC166+'02'!AC166+'03'!AC166+'04'!AC166+'05'!AC166+'06'!AC166</f>
        <v>0</v>
      </c>
      <c r="AD166" s="32">
        <f>'01'!AD166+'02'!AD166+'03'!AD166+'04'!AD166+'05'!AD166+'06'!AD166</f>
        <v>0</v>
      </c>
      <c r="AE166" s="32">
        <f>'01'!AE166+'02'!AE166+'03'!AE166+'04'!AE166+'05'!AE166+'06'!AE166</f>
        <v>0</v>
      </c>
      <c r="AF166" s="32">
        <f>'01'!AF166+'02'!AF166+'03'!AF166+'04'!AF166+'05'!AF166+'06'!AF166</f>
        <v>0</v>
      </c>
      <c r="AG166" s="32">
        <f>'01'!AG166+'02'!AG166+'03'!AG166+'04'!AG166+'05'!AG166+'06'!AG166</f>
        <v>0</v>
      </c>
      <c r="AH166" s="32">
        <f>'01'!AH166+'02'!AH166+'03'!AH166+'04'!AH166+'05'!AH166+'06'!AH166</f>
        <v>0</v>
      </c>
      <c r="AI166" s="32">
        <f>'01'!AI166+'02'!AI166+'03'!AI166+'04'!AI166+'05'!AI166+'06'!AI166</f>
        <v>0</v>
      </c>
      <c r="AJ166" s="32">
        <f>'01'!AJ166+'02'!AJ166+'03'!AJ166+'04'!AJ166+'05'!AJ166+'06'!AJ166</f>
        <v>0</v>
      </c>
      <c r="AK166" s="32">
        <f>'01'!AK166+'02'!AK166+'03'!AK166+'04'!AK166+'05'!AK166+'06'!AK166</f>
        <v>0</v>
      </c>
      <c r="AL166" s="32">
        <f>'01'!AL166+'02'!AL166+'03'!AL166+'04'!AL166+'05'!AL166+'06'!AL166</f>
        <v>0</v>
      </c>
      <c r="AM166" s="32">
        <f>'01'!AM166+'02'!AM166+'03'!AM166+'04'!AM166+'05'!AM166+'06'!AM166</f>
        <v>0</v>
      </c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32">
        <f>'01'!F167+'02'!F167+'03'!F167+'04'!F167+'05'!F167+'06'!F167</f>
        <v>0</v>
      </c>
      <c r="G167" s="32">
        <f>'01'!G167+'02'!G167+'03'!G167+'04'!G167+'05'!G167+'06'!G167</f>
        <v>0</v>
      </c>
      <c r="H167" s="32">
        <f>'01'!H167+'02'!H167+'03'!H167+'04'!H167+'05'!H167+'06'!H167</f>
        <v>0</v>
      </c>
      <c r="I167" s="32">
        <f>'01'!I167+'02'!I167+'03'!I167+'04'!I167+'05'!I167+'06'!I167</f>
        <v>0</v>
      </c>
      <c r="J167" s="32">
        <f>'01'!J167+'02'!J167+'03'!J167+'04'!J167+'05'!J167+'06'!J167</f>
        <v>0</v>
      </c>
      <c r="K167" s="32">
        <f>'01'!K167+'02'!K167+'03'!K167+'04'!K167+'05'!K167+'06'!K167</f>
        <v>0</v>
      </c>
      <c r="L167" s="32">
        <f>'01'!L167+'02'!L167+'03'!L167+'04'!L167+'05'!L167+'06'!L167</f>
        <v>0</v>
      </c>
      <c r="M167" s="32">
        <f>'01'!M167+'02'!M167+'03'!M167+'04'!M167+'05'!M167+'06'!M167</f>
        <v>0</v>
      </c>
      <c r="N167" s="32">
        <f>'01'!N167+'02'!N167+'03'!N167+'04'!N167+'05'!N167+'06'!N167</f>
        <v>0</v>
      </c>
      <c r="O167" s="32">
        <f>'01'!O167+'02'!O167+'03'!O167+'04'!O167+'05'!O167+'06'!O167</f>
        <v>0</v>
      </c>
      <c r="P167" s="32">
        <f>'01'!P167+'02'!P167+'03'!P167+'04'!P167+'05'!P167+'06'!P167</f>
        <v>0</v>
      </c>
      <c r="Q167" s="32">
        <f>'01'!Q167+'02'!Q167+'03'!Q167+'04'!Q167+'05'!Q167+'06'!Q167</f>
        <v>0</v>
      </c>
      <c r="R167" s="32">
        <f>'01'!R167+'02'!R167+'03'!R167+'04'!R167+'05'!R167+'06'!R167</f>
        <v>0</v>
      </c>
      <c r="S167" s="32">
        <f>'01'!S167+'02'!S167+'03'!S167+'04'!S167+'05'!S167+'06'!S167</f>
        <v>0</v>
      </c>
      <c r="T167" s="32">
        <f>'01'!T167+'02'!T167+'03'!T167+'04'!T167+'05'!T167+'06'!T167</f>
        <v>0</v>
      </c>
      <c r="U167" s="32">
        <f>'01'!U167+'02'!U167+'03'!U167+'04'!U167+'05'!U167+'06'!U167</f>
        <v>0</v>
      </c>
      <c r="V167" s="32">
        <f>'01'!V167+'02'!V167+'03'!V167+'04'!V167+'05'!V167+'06'!V167</f>
        <v>0</v>
      </c>
      <c r="W167" s="32">
        <f>'01'!W167+'02'!W167+'03'!W167+'04'!W167+'05'!W167+'06'!W167</f>
        <v>0</v>
      </c>
      <c r="X167" s="32">
        <f>'01'!X167+'02'!X167+'03'!X167+'04'!X167+'05'!X167+'06'!X167</f>
        <v>0</v>
      </c>
      <c r="Y167" s="32">
        <f>'01'!Y167+'02'!Y167+'03'!Y167+'04'!Y167+'05'!Y167+'06'!Y167</f>
        <v>0</v>
      </c>
      <c r="Z167" s="32">
        <f>'01'!Z167+'02'!Z167+'03'!Z167+'04'!Z167+'05'!Z167+'06'!Z167</f>
        <v>0</v>
      </c>
      <c r="AA167" s="32">
        <f>'01'!AA167+'02'!AA167+'03'!AA167+'04'!AA167+'05'!AA167+'06'!AA167</f>
        <v>0</v>
      </c>
      <c r="AB167" s="32">
        <f>'01'!AB167+'02'!AB167+'03'!AB167+'04'!AB167+'05'!AB167+'06'!AB167</f>
        <v>0</v>
      </c>
      <c r="AC167" s="32">
        <f>'01'!AC167+'02'!AC167+'03'!AC167+'04'!AC167+'05'!AC167+'06'!AC167</f>
        <v>0</v>
      </c>
      <c r="AD167" s="32">
        <f>'01'!AD167+'02'!AD167+'03'!AD167+'04'!AD167+'05'!AD167+'06'!AD167</f>
        <v>0</v>
      </c>
      <c r="AE167" s="32">
        <f>'01'!AE167+'02'!AE167+'03'!AE167+'04'!AE167+'05'!AE167+'06'!AE167</f>
        <v>0</v>
      </c>
      <c r="AF167" s="32">
        <f>'01'!AF167+'02'!AF167+'03'!AF167+'04'!AF167+'05'!AF167+'06'!AF167</f>
        <v>0</v>
      </c>
      <c r="AG167" s="32">
        <f>'01'!AG167+'02'!AG167+'03'!AG167+'04'!AG167+'05'!AG167+'06'!AG167</f>
        <v>0</v>
      </c>
      <c r="AH167" s="32">
        <f>'01'!AH167+'02'!AH167+'03'!AH167+'04'!AH167+'05'!AH167+'06'!AH167</f>
        <v>0</v>
      </c>
      <c r="AI167" s="32">
        <f>'01'!AI167+'02'!AI167+'03'!AI167+'04'!AI167+'05'!AI167+'06'!AI167</f>
        <v>0</v>
      </c>
      <c r="AJ167" s="32">
        <f>'01'!AJ167+'02'!AJ167+'03'!AJ167+'04'!AJ167+'05'!AJ167+'06'!AJ167</f>
        <v>0</v>
      </c>
      <c r="AK167" s="32">
        <f>'01'!AK167+'02'!AK167+'03'!AK167+'04'!AK167+'05'!AK167+'06'!AK167</f>
        <v>0</v>
      </c>
      <c r="AL167" s="32">
        <f>'01'!AL167+'02'!AL167+'03'!AL167+'04'!AL167+'05'!AL167+'06'!AL167</f>
        <v>0</v>
      </c>
      <c r="AM167" s="32">
        <f>'01'!AM167+'02'!AM167+'03'!AM167+'04'!AM167+'05'!AM167+'06'!AM167</f>
        <v>0</v>
      </c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32">
        <f>'01'!F168+'02'!F168+'03'!F168+'04'!F168+'05'!F168+'06'!F168</f>
        <v>0</v>
      </c>
      <c r="G168" s="32">
        <f>'01'!G168+'02'!G168+'03'!G168+'04'!G168+'05'!G168+'06'!G168</f>
        <v>0</v>
      </c>
      <c r="H168" s="32">
        <f>'01'!H168+'02'!H168+'03'!H168+'04'!H168+'05'!H168+'06'!H168</f>
        <v>0</v>
      </c>
      <c r="I168" s="32">
        <f>'01'!I168+'02'!I168+'03'!I168+'04'!I168+'05'!I168+'06'!I168</f>
        <v>0</v>
      </c>
      <c r="J168" s="32">
        <f>'01'!J168+'02'!J168+'03'!J168+'04'!J168+'05'!J168+'06'!J168</f>
        <v>0</v>
      </c>
      <c r="K168" s="32">
        <f>'01'!K168+'02'!K168+'03'!K168+'04'!K168+'05'!K168+'06'!K168</f>
        <v>0</v>
      </c>
      <c r="L168" s="32">
        <f>'01'!L168+'02'!L168+'03'!L168+'04'!L168+'05'!L168+'06'!L168</f>
        <v>0</v>
      </c>
      <c r="M168" s="32">
        <f>'01'!M168+'02'!M168+'03'!M168+'04'!M168+'05'!M168+'06'!M168</f>
        <v>0</v>
      </c>
      <c r="N168" s="32">
        <f>'01'!N168+'02'!N168+'03'!N168+'04'!N168+'05'!N168+'06'!N168</f>
        <v>0</v>
      </c>
      <c r="O168" s="32">
        <f>'01'!O168+'02'!O168+'03'!O168+'04'!O168+'05'!O168+'06'!O168</f>
        <v>0</v>
      </c>
      <c r="P168" s="32">
        <f>'01'!P168+'02'!P168+'03'!P168+'04'!P168+'05'!P168+'06'!P168</f>
        <v>0</v>
      </c>
      <c r="Q168" s="32">
        <f>'01'!Q168+'02'!Q168+'03'!Q168+'04'!Q168+'05'!Q168+'06'!Q168</f>
        <v>0</v>
      </c>
      <c r="R168" s="32">
        <f>'01'!R168+'02'!R168+'03'!R168+'04'!R168+'05'!R168+'06'!R168</f>
        <v>0</v>
      </c>
      <c r="S168" s="32">
        <f>'01'!S168+'02'!S168+'03'!S168+'04'!S168+'05'!S168+'06'!S168</f>
        <v>0</v>
      </c>
      <c r="T168" s="32">
        <f>'01'!T168+'02'!T168+'03'!T168+'04'!T168+'05'!T168+'06'!T168</f>
        <v>0</v>
      </c>
      <c r="U168" s="32">
        <f>'01'!U168+'02'!U168+'03'!U168+'04'!U168+'05'!U168+'06'!U168</f>
        <v>0</v>
      </c>
      <c r="V168" s="32">
        <f>'01'!V168+'02'!V168+'03'!V168+'04'!V168+'05'!V168+'06'!V168</f>
        <v>0</v>
      </c>
      <c r="W168" s="32">
        <f>'01'!W168+'02'!W168+'03'!W168+'04'!W168+'05'!W168+'06'!W168</f>
        <v>0</v>
      </c>
      <c r="X168" s="32">
        <f>'01'!X168+'02'!X168+'03'!X168+'04'!X168+'05'!X168+'06'!X168</f>
        <v>0</v>
      </c>
      <c r="Y168" s="32">
        <f>'01'!Y168+'02'!Y168+'03'!Y168+'04'!Y168+'05'!Y168+'06'!Y168</f>
        <v>0</v>
      </c>
      <c r="Z168" s="32">
        <f>'01'!Z168+'02'!Z168+'03'!Z168+'04'!Z168+'05'!Z168+'06'!Z168</f>
        <v>0</v>
      </c>
      <c r="AA168" s="32">
        <f>'01'!AA168+'02'!AA168+'03'!AA168+'04'!AA168+'05'!AA168+'06'!AA168</f>
        <v>0</v>
      </c>
      <c r="AB168" s="32">
        <f>'01'!AB168+'02'!AB168+'03'!AB168+'04'!AB168+'05'!AB168+'06'!AB168</f>
        <v>0</v>
      </c>
      <c r="AC168" s="32">
        <f>'01'!AC168+'02'!AC168+'03'!AC168+'04'!AC168+'05'!AC168+'06'!AC168</f>
        <v>0</v>
      </c>
      <c r="AD168" s="32">
        <f>'01'!AD168+'02'!AD168+'03'!AD168+'04'!AD168+'05'!AD168+'06'!AD168</f>
        <v>0</v>
      </c>
      <c r="AE168" s="32">
        <f>'01'!AE168+'02'!AE168+'03'!AE168+'04'!AE168+'05'!AE168+'06'!AE168</f>
        <v>0</v>
      </c>
      <c r="AF168" s="32">
        <f>'01'!AF168+'02'!AF168+'03'!AF168+'04'!AF168+'05'!AF168+'06'!AF168</f>
        <v>0</v>
      </c>
      <c r="AG168" s="32">
        <f>'01'!AG168+'02'!AG168+'03'!AG168+'04'!AG168+'05'!AG168+'06'!AG168</f>
        <v>0</v>
      </c>
      <c r="AH168" s="32">
        <f>'01'!AH168+'02'!AH168+'03'!AH168+'04'!AH168+'05'!AH168+'06'!AH168</f>
        <v>0</v>
      </c>
      <c r="AI168" s="32">
        <f>'01'!AI168+'02'!AI168+'03'!AI168+'04'!AI168+'05'!AI168+'06'!AI168</f>
        <v>0</v>
      </c>
      <c r="AJ168" s="32">
        <f>'01'!AJ168+'02'!AJ168+'03'!AJ168+'04'!AJ168+'05'!AJ168+'06'!AJ168</f>
        <v>0</v>
      </c>
      <c r="AK168" s="32">
        <f>'01'!AK168+'02'!AK168+'03'!AK168+'04'!AK168+'05'!AK168+'06'!AK168</f>
        <v>0</v>
      </c>
      <c r="AL168" s="32">
        <f>'01'!AL168+'02'!AL168+'03'!AL168+'04'!AL168+'05'!AL168+'06'!AL168</f>
        <v>0</v>
      </c>
      <c r="AM168" s="32">
        <f>'01'!AM168+'02'!AM168+'03'!AM168+'04'!AM168+'05'!AM168+'06'!AM168</f>
        <v>0</v>
      </c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32">
        <f>'01'!G173+'02'!G173+'03'!G173+'04'!G173+'05'!G173+'06'!G173</f>
        <v>0</v>
      </c>
      <c r="H173" s="32">
        <f>'01'!H173+'02'!H173+'03'!H173+'04'!H173+'05'!H173+'06'!H173</f>
        <v>0</v>
      </c>
      <c r="I173" s="32">
        <f>'01'!I173+'02'!I173+'03'!I173+'04'!I173+'05'!I173+'06'!I173</f>
        <v>0</v>
      </c>
      <c r="J173" s="32">
        <f>'01'!J173+'02'!J173+'03'!J173+'04'!J173+'05'!J173+'06'!J173</f>
        <v>0</v>
      </c>
      <c r="K173" s="32">
        <f>'01'!K173+'02'!K173+'03'!K173+'04'!K173+'05'!K173+'06'!K173</f>
        <v>0</v>
      </c>
      <c r="L173" s="32">
        <f>'01'!L173+'02'!L173+'03'!L173+'04'!L173+'05'!L173+'06'!L173</f>
        <v>0</v>
      </c>
      <c r="M173" s="32">
        <f>'01'!M173+'02'!M173+'03'!M173+'04'!M173+'05'!M173+'06'!M173</f>
        <v>0</v>
      </c>
      <c r="N173" s="32">
        <f>'01'!N173+'02'!N173+'03'!N173+'04'!N173+'05'!N173+'06'!N173</f>
        <v>0</v>
      </c>
      <c r="O173" s="32">
        <f>'01'!O173+'02'!O173+'03'!O173+'04'!O173+'05'!O173+'06'!O173</f>
        <v>0</v>
      </c>
      <c r="P173" s="32">
        <f>'01'!P173+'02'!P173+'03'!P173+'04'!P173+'05'!P173+'06'!P173</f>
        <v>0</v>
      </c>
      <c r="Q173" s="32">
        <f>'01'!Q173+'02'!Q173+'03'!Q173+'04'!Q173+'05'!Q173+'06'!Q173</f>
        <v>0</v>
      </c>
      <c r="R173" s="32">
        <f>'01'!R173+'02'!R173+'03'!R173+'04'!R173+'05'!R173+'06'!R173</f>
        <v>0</v>
      </c>
      <c r="S173" s="32">
        <f>'01'!S173+'02'!S173+'03'!S173+'04'!S173+'05'!S173+'06'!S173</f>
        <v>0</v>
      </c>
      <c r="T173" s="32">
        <f>'01'!T173+'02'!T173+'03'!T173+'04'!T173+'05'!T173+'06'!T173</f>
        <v>0</v>
      </c>
      <c r="U173" s="32">
        <f>'01'!U173+'02'!U173+'03'!U173+'04'!U173+'05'!U173+'06'!U173</f>
        <v>0</v>
      </c>
      <c r="V173" s="32">
        <f>'01'!V173+'02'!V173+'03'!V173+'04'!V173+'05'!V173+'06'!V173</f>
        <v>0</v>
      </c>
      <c r="W173" s="32">
        <f>'01'!W173+'02'!W173+'03'!W173+'04'!W173+'05'!W173+'06'!W173</f>
        <v>0</v>
      </c>
      <c r="X173" s="32">
        <f>'01'!X173+'02'!X173+'03'!X173+'04'!X173+'05'!X173+'06'!X173</f>
        <v>0</v>
      </c>
      <c r="Y173" s="32">
        <f>'01'!Y173+'02'!Y173+'03'!Y173+'04'!Y173+'05'!Y173+'06'!Y173</f>
        <v>0</v>
      </c>
      <c r="Z173" s="32">
        <f>'01'!Z173+'02'!Z173+'03'!Z173+'04'!Z173+'05'!Z173+'06'!Z173</f>
        <v>0</v>
      </c>
      <c r="AA173" s="32">
        <f>'01'!AA173+'02'!AA173+'03'!AA173+'04'!AA173+'05'!AA173+'06'!AA173</f>
        <v>0</v>
      </c>
      <c r="AB173" s="32">
        <f>'01'!AB173+'02'!AB173+'03'!AB173+'04'!AB173+'05'!AB173+'06'!AB173</f>
        <v>0</v>
      </c>
      <c r="AC173" s="32">
        <f>'01'!AC173+'02'!AC173+'03'!AC173+'04'!AC173+'05'!AC173+'06'!AC173</f>
        <v>0</v>
      </c>
      <c r="AD173" s="32">
        <f>'01'!AD173+'02'!AD173+'03'!AD173+'04'!AD173+'05'!AD173+'06'!AD173</f>
        <v>0</v>
      </c>
      <c r="AE173" s="32">
        <f>'01'!AE173+'02'!AE173+'03'!AE173+'04'!AE173+'05'!AE173+'06'!AE173</f>
        <v>0</v>
      </c>
      <c r="AF173" s="32">
        <f>'01'!AF173+'02'!AF173+'03'!AF173+'04'!AF173+'05'!AF173+'06'!AF173</f>
        <v>0</v>
      </c>
      <c r="AG173" s="32">
        <f>'01'!AG173+'02'!AG173+'03'!AG173+'04'!AG173+'05'!AG173+'06'!AG173</f>
        <v>0</v>
      </c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32">
        <f>'01'!G174+'02'!G174+'03'!G174+'04'!G174+'05'!G174+'06'!G174</f>
        <v>0</v>
      </c>
      <c r="H174" s="32">
        <f>'01'!H174+'02'!H174+'03'!H174+'04'!H174+'05'!H174+'06'!H174</f>
        <v>0</v>
      </c>
      <c r="I174" s="32">
        <f>'01'!I174+'02'!I174+'03'!I174+'04'!I174+'05'!I174+'06'!I174</f>
        <v>0</v>
      </c>
      <c r="J174" s="32">
        <f>'01'!J174+'02'!J174+'03'!J174+'04'!J174+'05'!J174+'06'!J174</f>
        <v>0</v>
      </c>
      <c r="K174" s="32">
        <f>'01'!K174+'02'!K174+'03'!K174+'04'!K174+'05'!K174+'06'!K174</f>
        <v>0</v>
      </c>
      <c r="L174" s="32">
        <f>'01'!L174+'02'!L174+'03'!L174+'04'!L174+'05'!L174+'06'!L174</f>
        <v>0</v>
      </c>
      <c r="M174" s="32">
        <f>'01'!M174+'02'!M174+'03'!M174+'04'!M174+'05'!M174+'06'!M174</f>
        <v>0</v>
      </c>
      <c r="N174" s="32">
        <f>'01'!N174+'02'!N174+'03'!N174+'04'!N174+'05'!N174+'06'!N174</f>
        <v>0</v>
      </c>
      <c r="O174" s="32">
        <f>'01'!O174+'02'!O174+'03'!O174+'04'!O174+'05'!O174+'06'!O174</f>
        <v>0</v>
      </c>
      <c r="P174" s="32">
        <f>'01'!P174+'02'!P174+'03'!P174+'04'!P174+'05'!P174+'06'!P174</f>
        <v>0</v>
      </c>
      <c r="Q174" s="32">
        <f>'01'!Q174+'02'!Q174+'03'!Q174+'04'!Q174+'05'!Q174+'06'!Q174</f>
        <v>0</v>
      </c>
      <c r="R174" s="32">
        <f>'01'!R174+'02'!R174+'03'!R174+'04'!R174+'05'!R174+'06'!R174</f>
        <v>0</v>
      </c>
      <c r="S174" s="32">
        <f>'01'!S174+'02'!S174+'03'!S174+'04'!S174+'05'!S174+'06'!S174</f>
        <v>0</v>
      </c>
      <c r="T174" s="32">
        <f>'01'!T174+'02'!T174+'03'!T174+'04'!T174+'05'!T174+'06'!T174</f>
        <v>0</v>
      </c>
      <c r="U174" s="32">
        <f>'01'!U174+'02'!U174+'03'!U174+'04'!U174+'05'!U174+'06'!U174</f>
        <v>0</v>
      </c>
      <c r="V174" s="32">
        <f>'01'!V174+'02'!V174+'03'!V174+'04'!V174+'05'!V174+'06'!V174</f>
        <v>0</v>
      </c>
      <c r="W174" s="32">
        <f>'01'!W174+'02'!W174+'03'!W174+'04'!W174+'05'!W174+'06'!W174</f>
        <v>0</v>
      </c>
      <c r="X174" s="32">
        <f>'01'!X174+'02'!X174+'03'!X174+'04'!X174+'05'!X174+'06'!X174</f>
        <v>0</v>
      </c>
      <c r="Y174" s="32">
        <f>'01'!Y174+'02'!Y174+'03'!Y174+'04'!Y174+'05'!Y174+'06'!Y174</f>
        <v>0</v>
      </c>
      <c r="Z174" s="32">
        <f>'01'!Z174+'02'!Z174+'03'!Z174+'04'!Z174+'05'!Z174+'06'!Z174</f>
        <v>0</v>
      </c>
      <c r="AA174" s="32">
        <f>'01'!AA174+'02'!AA174+'03'!AA174+'04'!AA174+'05'!AA174+'06'!AA174</f>
        <v>0</v>
      </c>
      <c r="AB174" s="32">
        <f>'01'!AB174+'02'!AB174+'03'!AB174+'04'!AB174+'05'!AB174+'06'!AB174</f>
        <v>0</v>
      </c>
      <c r="AC174" s="32">
        <f>'01'!AC174+'02'!AC174+'03'!AC174+'04'!AC174+'05'!AC174+'06'!AC174</f>
        <v>0</v>
      </c>
      <c r="AD174" s="32">
        <f>'01'!AD174+'02'!AD174+'03'!AD174+'04'!AD174+'05'!AD174+'06'!AD174</f>
        <v>0</v>
      </c>
      <c r="AE174" s="32">
        <f>'01'!AE174+'02'!AE174+'03'!AE174+'04'!AE174+'05'!AE174+'06'!AE174</f>
        <v>0</v>
      </c>
      <c r="AF174" s="32">
        <f>'01'!AF174+'02'!AF174+'03'!AF174+'04'!AF174+'05'!AF174+'06'!AF174</f>
        <v>0</v>
      </c>
      <c r="AG174" s="32">
        <f>'01'!AG174+'02'!AG174+'03'!AG174+'04'!AG174+'05'!AG174+'06'!AG174</f>
        <v>0</v>
      </c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32">
        <f>'01'!G175+'02'!G175+'03'!G175+'04'!G175+'05'!G175+'06'!G175</f>
        <v>0</v>
      </c>
      <c r="H175" s="32">
        <f>'01'!H175+'02'!H175+'03'!H175+'04'!H175+'05'!H175+'06'!H175</f>
        <v>0</v>
      </c>
      <c r="I175" s="32">
        <f>'01'!I175+'02'!I175+'03'!I175+'04'!I175+'05'!I175+'06'!I175</f>
        <v>0</v>
      </c>
      <c r="J175" s="32">
        <f>'01'!J175+'02'!J175+'03'!J175+'04'!J175+'05'!J175+'06'!J175</f>
        <v>0</v>
      </c>
      <c r="K175" s="32">
        <f>'01'!K175+'02'!K175+'03'!K175+'04'!K175+'05'!K175+'06'!K175</f>
        <v>0</v>
      </c>
      <c r="L175" s="32">
        <f>'01'!L175+'02'!L175+'03'!L175+'04'!L175+'05'!L175+'06'!L175</f>
        <v>0</v>
      </c>
      <c r="M175" s="32">
        <f>'01'!M175+'02'!M175+'03'!M175+'04'!M175+'05'!M175+'06'!M175</f>
        <v>0</v>
      </c>
      <c r="N175" s="32">
        <f>'01'!N175+'02'!N175+'03'!N175+'04'!N175+'05'!N175+'06'!N175</f>
        <v>0</v>
      </c>
      <c r="O175" s="32">
        <f>'01'!O175+'02'!O175+'03'!O175+'04'!O175+'05'!O175+'06'!O175</f>
        <v>0</v>
      </c>
      <c r="P175" s="32">
        <f>'01'!P175+'02'!P175+'03'!P175+'04'!P175+'05'!P175+'06'!P175</f>
        <v>0</v>
      </c>
      <c r="Q175" s="32">
        <f>'01'!Q175+'02'!Q175+'03'!Q175+'04'!Q175+'05'!Q175+'06'!Q175</f>
        <v>0</v>
      </c>
      <c r="R175" s="32">
        <f>'01'!R175+'02'!R175+'03'!R175+'04'!R175+'05'!R175+'06'!R175</f>
        <v>0</v>
      </c>
      <c r="S175" s="32">
        <f>'01'!S175+'02'!S175+'03'!S175+'04'!S175+'05'!S175+'06'!S175</f>
        <v>0</v>
      </c>
      <c r="T175" s="32">
        <f>'01'!T175+'02'!T175+'03'!T175+'04'!T175+'05'!T175+'06'!T175</f>
        <v>0</v>
      </c>
      <c r="U175" s="32">
        <f>'01'!U175+'02'!U175+'03'!U175+'04'!U175+'05'!U175+'06'!U175</f>
        <v>0</v>
      </c>
      <c r="V175" s="32">
        <f>'01'!V175+'02'!V175+'03'!V175+'04'!V175+'05'!V175+'06'!V175</f>
        <v>0</v>
      </c>
      <c r="W175" s="32">
        <f>'01'!W175+'02'!W175+'03'!W175+'04'!W175+'05'!W175+'06'!W175</f>
        <v>0</v>
      </c>
      <c r="X175" s="32">
        <f>'01'!X175+'02'!X175+'03'!X175+'04'!X175+'05'!X175+'06'!X175</f>
        <v>0</v>
      </c>
      <c r="Y175" s="32">
        <f>'01'!Y175+'02'!Y175+'03'!Y175+'04'!Y175+'05'!Y175+'06'!Y175</f>
        <v>0</v>
      </c>
      <c r="Z175" s="32">
        <f>'01'!Z175+'02'!Z175+'03'!Z175+'04'!Z175+'05'!Z175+'06'!Z175</f>
        <v>0</v>
      </c>
      <c r="AA175" s="32">
        <f>'01'!AA175+'02'!AA175+'03'!AA175+'04'!AA175+'05'!AA175+'06'!AA175</f>
        <v>0</v>
      </c>
      <c r="AB175" s="32">
        <f>'01'!AB175+'02'!AB175+'03'!AB175+'04'!AB175+'05'!AB175+'06'!AB175</f>
        <v>0</v>
      </c>
      <c r="AC175" s="32">
        <f>'01'!AC175+'02'!AC175+'03'!AC175+'04'!AC175+'05'!AC175+'06'!AC175</f>
        <v>0</v>
      </c>
      <c r="AD175" s="32">
        <f>'01'!AD175+'02'!AD175+'03'!AD175+'04'!AD175+'05'!AD175+'06'!AD175</f>
        <v>0</v>
      </c>
      <c r="AE175" s="32">
        <f>'01'!AE175+'02'!AE175+'03'!AE175+'04'!AE175+'05'!AE175+'06'!AE175</f>
        <v>0</v>
      </c>
      <c r="AF175" s="32">
        <f>'01'!AF175+'02'!AF175+'03'!AF175+'04'!AF175+'05'!AF175+'06'!AF175</f>
        <v>0</v>
      </c>
      <c r="AG175" s="32">
        <f>'01'!AG175+'02'!AG175+'03'!AG175+'04'!AG175+'05'!AG175+'06'!AG175</f>
        <v>0</v>
      </c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32">
        <f>'01'!G176+'02'!G176+'03'!G176+'04'!G176+'05'!G176+'06'!G176</f>
        <v>0</v>
      </c>
      <c r="H176" s="32">
        <f>'01'!H176+'02'!H176+'03'!H176+'04'!H176+'05'!H176+'06'!H176</f>
        <v>0</v>
      </c>
      <c r="I176" s="32">
        <f>'01'!I176+'02'!I176+'03'!I176+'04'!I176+'05'!I176+'06'!I176</f>
        <v>0</v>
      </c>
      <c r="J176" s="32">
        <f>'01'!J176+'02'!J176+'03'!J176+'04'!J176+'05'!J176+'06'!J176</f>
        <v>0</v>
      </c>
      <c r="K176" s="32">
        <f>'01'!K176+'02'!K176+'03'!K176+'04'!K176+'05'!K176+'06'!K176</f>
        <v>0</v>
      </c>
      <c r="L176" s="32">
        <f>'01'!L176+'02'!L176+'03'!L176+'04'!L176+'05'!L176+'06'!L176</f>
        <v>0</v>
      </c>
      <c r="M176" s="32">
        <f>'01'!M176+'02'!M176+'03'!M176+'04'!M176+'05'!M176+'06'!M176</f>
        <v>0</v>
      </c>
      <c r="N176" s="32">
        <f>'01'!N176+'02'!N176+'03'!N176+'04'!N176+'05'!N176+'06'!N176</f>
        <v>0</v>
      </c>
      <c r="O176" s="32">
        <f>'01'!O176+'02'!O176+'03'!O176+'04'!O176+'05'!O176+'06'!O176</f>
        <v>0</v>
      </c>
      <c r="P176" s="32">
        <f>'01'!P176+'02'!P176+'03'!P176+'04'!P176+'05'!P176+'06'!P176</f>
        <v>0</v>
      </c>
      <c r="Q176" s="32">
        <f>'01'!Q176+'02'!Q176+'03'!Q176+'04'!Q176+'05'!Q176+'06'!Q176</f>
        <v>0</v>
      </c>
      <c r="R176" s="32">
        <f>'01'!R176+'02'!R176+'03'!R176+'04'!R176+'05'!R176+'06'!R176</f>
        <v>0</v>
      </c>
      <c r="S176" s="32">
        <f>'01'!S176+'02'!S176+'03'!S176+'04'!S176+'05'!S176+'06'!S176</f>
        <v>0</v>
      </c>
      <c r="T176" s="32">
        <f>'01'!T176+'02'!T176+'03'!T176+'04'!T176+'05'!T176+'06'!T176</f>
        <v>0</v>
      </c>
      <c r="U176" s="32">
        <f>'01'!U176+'02'!U176+'03'!U176+'04'!U176+'05'!U176+'06'!U176</f>
        <v>0</v>
      </c>
      <c r="V176" s="32">
        <f>'01'!V176+'02'!V176+'03'!V176+'04'!V176+'05'!V176+'06'!V176</f>
        <v>0</v>
      </c>
      <c r="W176" s="32">
        <f>'01'!W176+'02'!W176+'03'!W176+'04'!W176+'05'!W176+'06'!W176</f>
        <v>0</v>
      </c>
      <c r="X176" s="32">
        <f>'01'!X176+'02'!X176+'03'!X176+'04'!X176+'05'!X176+'06'!X176</f>
        <v>0</v>
      </c>
      <c r="Y176" s="32">
        <f>'01'!Y176+'02'!Y176+'03'!Y176+'04'!Y176+'05'!Y176+'06'!Y176</f>
        <v>0</v>
      </c>
      <c r="Z176" s="32">
        <f>'01'!Z176+'02'!Z176+'03'!Z176+'04'!Z176+'05'!Z176+'06'!Z176</f>
        <v>0</v>
      </c>
      <c r="AA176" s="32">
        <f>'01'!AA176+'02'!AA176+'03'!AA176+'04'!AA176+'05'!AA176+'06'!AA176</f>
        <v>0</v>
      </c>
      <c r="AB176" s="32">
        <f>'01'!AB176+'02'!AB176+'03'!AB176+'04'!AB176+'05'!AB176+'06'!AB176</f>
        <v>0</v>
      </c>
      <c r="AC176" s="32">
        <f>'01'!AC176+'02'!AC176+'03'!AC176+'04'!AC176+'05'!AC176+'06'!AC176</f>
        <v>0</v>
      </c>
      <c r="AD176" s="32">
        <f>'01'!AD176+'02'!AD176+'03'!AD176+'04'!AD176+'05'!AD176+'06'!AD176</f>
        <v>0</v>
      </c>
      <c r="AE176" s="32">
        <f>'01'!AE176+'02'!AE176+'03'!AE176+'04'!AE176+'05'!AE176+'06'!AE176</f>
        <v>0</v>
      </c>
      <c r="AF176" s="32">
        <f>'01'!AF176+'02'!AF176+'03'!AF176+'04'!AF176+'05'!AF176+'06'!AF176</f>
        <v>0</v>
      </c>
      <c r="AG176" s="32">
        <f>'01'!AG176+'02'!AG176+'03'!AG176+'04'!AG176+'05'!AG176+'06'!AG176</f>
        <v>0</v>
      </c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32">
        <f>'01'!G177+'02'!G177+'03'!G177+'04'!G177+'05'!G177+'06'!G177</f>
        <v>0</v>
      </c>
      <c r="H177" s="32">
        <f>'01'!H177+'02'!H177+'03'!H177+'04'!H177+'05'!H177+'06'!H177</f>
        <v>0</v>
      </c>
      <c r="I177" s="32">
        <f>'01'!I177+'02'!I177+'03'!I177+'04'!I177+'05'!I177+'06'!I177</f>
        <v>0</v>
      </c>
      <c r="J177" s="32">
        <f>'01'!J177+'02'!J177+'03'!J177+'04'!J177+'05'!J177+'06'!J177</f>
        <v>0</v>
      </c>
      <c r="K177" s="32">
        <f>'01'!K177+'02'!K177+'03'!K177+'04'!K177+'05'!K177+'06'!K177</f>
        <v>0</v>
      </c>
      <c r="L177" s="32">
        <f>'01'!L177+'02'!L177+'03'!L177+'04'!L177+'05'!L177+'06'!L177</f>
        <v>0</v>
      </c>
      <c r="M177" s="32">
        <f>'01'!M177+'02'!M177+'03'!M177+'04'!M177+'05'!M177+'06'!M177</f>
        <v>0</v>
      </c>
      <c r="N177" s="32">
        <f>'01'!N177+'02'!N177+'03'!N177+'04'!N177+'05'!N177+'06'!N177</f>
        <v>0</v>
      </c>
      <c r="O177" s="32">
        <f>'01'!O177+'02'!O177+'03'!O177+'04'!O177+'05'!O177+'06'!O177</f>
        <v>0</v>
      </c>
      <c r="P177" s="32">
        <f>'01'!P177+'02'!P177+'03'!P177+'04'!P177+'05'!P177+'06'!P177</f>
        <v>0</v>
      </c>
      <c r="Q177" s="32">
        <f>'01'!Q177+'02'!Q177+'03'!Q177+'04'!Q177+'05'!Q177+'06'!Q177</f>
        <v>0</v>
      </c>
      <c r="R177" s="32">
        <f>'01'!R177+'02'!R177+'03'!R177+'04'!R177+'05'!R177+'06'!R177</f>
        <v>0</v>
      </c>
      <c r="S177" s="32">
        <f>'01'!S177+'02'!S177+'03'!S177+'04'!S177+'05'!S177+'06'!S177</f>
        <v>0</v>
      </c>
      <c r="T177" s="32">
        <f>'01'!T177+'02'!T177+'03'!T177+'04'!T177+'05'!T177+'06'!T177</f>
        <v>0</v>
      </c>
      <c r="U177" s="32">
        <f>'01'!U177+'02'!U177+'03'!U177+'04'!U177+'05'!U177+'06'!U177</f>
        <v>0</v>
      </c>
      <c r="V177" s="32">
        <f>'01'!V177+'02'!V177+'03'!V177+'04'!V177+'05'!V177+'06'!V177</f>
        <v>0</v>
      </c>
      <c r="W177" s="32">
        <f>'01'!W177+'02'!W177+'03'!W177+'04'!W177+'05'!W177+'06'!W177</f>
        <v>0</v>
      </c>
      <c r="X177" s="32">
        <f>'01'!X177+'02'!X177+'03'!X177+'04'!X177+'05'!X177+'06'!X177</f>
        <v>0</v>
      </c>
      <c r="Y177" s="32">
        <f>'01'!Y177+'02'!Y177+'03'!Y177+'04'!Y177+'05'!Y177+'06'!Y177</f>
        <v>0</v>
      </c>
      <c r="Z177" s="32">
        <f>'01'!Z177+'02'!Z177+'03'!Z177+'04'!Z177+'05'!Z177+'06'!Z177</f>
        <v>0</v>
      </c>
      <c r="AA177" s="32">
        <f>'01'!AA177+'02'!AA177+'03'!AA177+'04'!AA177+'05'!AA177+'06'!AA177</f>
        <v>0</v>
      </c>
      <c r="AB177" s="32">
        <f>'01'!AB177+'02'!AB177+'03'!AB177+'04'!AB177+'05'!AB177+'06'!AB177</f>
        <v>0</v>
      </c>
      <c r="AC177" s="32">
        <f>'01'!AC177+'02'!AC177+'03'!AC177+'04'!AC177+'05'!AC177+'06'!AC177</f>
        <v>0</v>
      </c>
      <c r="AD177" s="32">
        <f>'01'!AD177+'02'!AD177+'03'!AD177+'04'!AD177+'05'!AD177+'06'!AD177</f>
        <v>0</v>
      </c>
      <c r="AE177" s="32">
        <f>'01'!AE177+'02'!AE177+'03'!AE177+'04'!AE177+'05'!AE177+'06'!AE177</f>
        <v>0</v>
      </c>
      <c r="AF177" s="32">
        <f>'01'!AF177+'02'!AF177+'03'!AF177+'04'!AF177+'05'!AF177+'06'!AF177</f>
        <v>0</v>
      </c>
      <c r="AG177" s="32">
        <f>'01'!AG177+'02'!AG177+'03'!AG177+'04'!AG177+'05'!AG177+'06'!AG177</f>
        <v>0</v>
      </c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32">
        <f>'01'!G178+'02'!G178+'03'!G178+'04'!G178+'05'!G178+'06'!G178</f>
        <v>0</v>
      </c>
      <c r="H178" s="32">
        <f>'01'!H178+'02'!H178+'03'!H178+'04'!H178+'05'!H178+'06'!H178</f>
        <v>0</v>
      </c>
      <c r="I178" s="32">
        <f>'01'!I178+'02'!I178+'03'!I178+'04'!I178+'05'!I178+'06'!I178</f>
        <v>0</v>
      </c>
      <c r="J178" s="32">
        <f>'01'!J178+'02'!J178+'03'!J178+'04'!J178+'05'!J178+'06'!J178</f>
        <v>0</v>
      </c>
      <c r="K178" s="32">
        <f>'01'!K178+'02'!K178+'03'!K178+'04'!K178+'05'!K178+'06'!K178</f>
        <v>0</v>
      </c>
      <c r="L178" s="32">
        <f>'01'!L178+'02'!L178+'03'!L178+'04'!L178+'05'!L178+'06'!L178</f>
        <v>0</v>
      </c>
      <c r="M178" s="32">
        <f>'01'!M178+'02'!M178+'03'!M178+'04'!M178+'05'!M178+'06'!M178</f>
        <v>0</v>
      </c>
      <c r="N178" s="32">
        <f>'01'!N178+'02'!N178+'03'!N178+'04'!N178+'05'!N178+'06'!N178</f>
        <v>0</v>
      </c>
      <c r="O178" s="32">
        <f>'01'!O178+'02'!O178+'03'!O178+'04'!O178+'05'!O178+'06'!O178</f>
        <v>0</v>
      </c>
      <c r="P178" s="32">
        <f>'01'!P178+'02'!P178+'03'!P178+'04'!P178+'05'!P178+'06'!P178</f>
        <v>0</v>
      </c>
      <c r="Q178" s="32">
        <f>'01'!Q178+'02'!Q178+'03'!Q178+'04'!Q178+'05'!Q178+'06'!Q178</f>
        <v>0</v>
      </c>
      <c r="R178" s="32">
        <f>'01'!R178+'02'!R178+'03'!R178+'04'!R178+'05'!R178+'06'!R178</f>
        <v>0</v>
      </c>
      <c r="S178" s="32">
        <f>'01'!S178+'02'!S178+'03'!S178+'04'!S178+'05'!S178+'06'!S178</f>
        <v>0</v>
      </c>
      <c r="T178" s="32">
        <f>'01'!T178+'02'!T178+'03'!T178+'04'!T178+'05'!T178+'06'!T178</f>
        <v>0</v>
      </c>
      <c r="U178" s="32">
        <f>'01'!U178+'02'!U178+'03'!U178+'04'!U178+'05'!U178+'06'!U178</f>
        <v>0</v>
      </c>
      <c r="V178" s="32">
        <f>'01'!V178+'02'!V178+'03'!V178+'04'!V178+'05'!V178+'06'!V178</f>
        <v>0</v>
      </c>
      <c r="W178" s="32">
        <f>'01'!W178+'02'!W178+'03'!W178+'04'!W178+'05'!W178+'06'!W178</f>
        <v>0</v>
      </c>
      <c r="X178" s="32">
        <f>'01'!X178+'02'!X178+'03'!X178+'04'!X178+'05'!X178+'06'!X178</f>
        <v>0</v>
      </c>
      <c r="Y178" s="32">
        <f>'01'!Y178+'02'!Y178+'03'!Y178+'04'!Y178+'05'!Y178+'06'!Y178</f>
        <v>0</v>
      </c>
      <c r="Z178" s="32">
        <f>'01'!Z178+'02'!Z178+'03'!Z178+'04'!Z178+'05'!Z178+'06'!Z178</f>
        <v>0</v>
      </c>
      <c r="AA178" s="32">
        <f>'01'!AA178+'02'!AA178+'03'!AA178+'04'!AA178+'05'!AA178+'06'!AA178</f>
        <v>0</v>
      </c>
      <c r="AB178" s="32">
        <f>'01'!AB178+'02'!AB178+'03'!AB178+'04'!AB178+'05'!AB178+'06'!AB178</f>
        <v>0</v>
      </c>
      <c r="AC178" s="32">
        <f>'01'!AC178+'02'!AC178+'03'!AC178+'04'!AC178+'05'!AC178+'06'!AC178</f>
        <v>0</v>
      </c>
      <c r="AD178" s="32">
        <f>'01'!AD178+'02'!AD178+'03'!AD178+'04'!AD178+'05'!AD178+'06'!AD178</f>
        <v>0</v>
      </c>
      <c r="AE178" s="32">
        <f>'01'!AE178+'02'!AE178+'03'!AE178+'04'!AE178+'05'!AE178+'06'!AE178</f>
        <v>0</v>
      </c>
      <c r="AF178" s="32">
        <f>'01'!AF178+'02'!AF178+'03'!AF178+'04'!AF178+'05'!AF178+'06'!AF178</f>
        <v>0</v>
      </c>
      <c r="AG178" s="32">
        <f>'01'!AG178+'02'!AG178+'03'!AG178+'04'!AG178+'05'!AG178+'06'!AG178</f>
        <v>0</v>
      </c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32">
        <f>'01'!B182+'02'!B182+'03'!B182+'04'!B182+'05'!B182+'06'!B182</f>
        <v>0</v>
      </c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32">
        <f>'01'!B183+'02'!B183+'03'!B183+'04'!B183+'05'!B183+'06'!B183</f>
        <v>0</v>
      </c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32">
        <f>'01'!E188+'02'!E188+'03'!E188+'04'!E188+'05'!E188+'06'!E188</f>
        <v>0</v>
      </c>
      <c r="F188" s="32">
        <f>'01'!F188+'02'!F188+'03'!F188+'04'!F188+'05'!F188+'06'!F188</f>
        <v>0</v>
      </c>
      <c r="G188" s="32">
        <f>'01'!G188+'02'!G188+'03'!G188+'04'!G188+'05'!G188+'06'!G188</f>
        <v>0</v>
      </c>
      <c r="H188" s="32">
        <f>'01'!H188+'02'!H188+'03'!H188+'04'!H188+'05'!H188+'06'!H188</f>
        <v>0</v>
      </c>
      <c r="I188" s="32">
        <f>'01'!I188+'02'!I188+'03'!I188+'04'!I188+'05'!I188+'06'!I188</f>
        <v>0</v>
      </c>
      <c r="J188" s="32">
        <f>'01'!J188+'02'!J188+'03'!J188+'04'!J188+'05'!J188+'06'!J188</f>
        <v>0</v>
      </c>
      <c r="K188" s="32">
        <f>'01'!K188+'02'!K188+'03'!K188+'04'!K188+'05'!K188+'06'!K188</f>
        <v>0</v>
      </c>
      <c r="L188" s="32">
        <f>'01'!L188+'02'!L188+'03'!L188+'04'!L188+'05'!L188+'06'!L188</f>
        <v>0</v>
      </c>
      <c r="M188" s="32">
        <f>'01'!M188+'02'!M188+'03'!M188+'04'!M188+'05'!M188+'06'!M188</f>
        <v>0</v>
      </c>
      <c r="N188" s="32">
        <f>'01'!N188+'02'!N188+'03'!N188+'04'!N188+'05'!N188+'06'!N188</f>
        <v>0</v>
      </c>
      <c r="O188" s="32">
        <f>'01'!O188+'02'!O188+'03'!O188+'04'!O188+'05'!O188+'06'!O188</f>
        <v>0</v>
      </c>
      <c r="P188" s="32">
        <f>'01'!P188+'02'!P188+'03'!P188+'04'!P188+'05'!P188+'06'!P188</f>
        <v>0</v>
      </c>
      <c r="Q188" s="32">
        <f>'01'!Q188+'02'!Q188+'03'!Q188+'04'!Q188+'05'!Q188+'06'!Q188</f>
        <v>0</v>
      </c>
      <c r="R188" s="32">
        <f>'01'!R188+'02'!R188+'03'!R188+'04'!R188+'05'!R188+'06'!R188</f>
        <v>0</v>
      </c>
      <c r="S188" s="32">
        <f>'01'!S188+'02'!S188+'03'!S188+'04'!S188+'05'!S188+'06'!S188</f>
        <v>0</v>
      </c>
      <c r="T188" s="32">
        <f>'01'!T188+'02'!T188+'03'!T188+'04'!T188+'05'!T188+'06'!T188</f>
        <v>0</v>
      </c>
      <c r="U188" s="32">
        <f>'01'!U188+'02'!U188+'03'!U188+'04'!U188+'05'!U188+'06'!U188</f>
        <v>0</v>
      </c>
      <c r="V188" s="32">
        <f>'01'!V188+'02'!V188+'03'!V188+'04'!V188+'05'!V188+'06'!V188</f>
        <v>0</v>
      </c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204</v>
      </c>
      <c r="C193" s="459">
        <f t="shared" ref="C193:D198" si="21">+E193+G193+I193+K193</f>
        <v>108</v>
      </c>
      <c r="D193" s="460">
        <f t="shared" si="21"/>
        <v>96</v>
      </c>
      <c r="E193" s="461">
        <f t="shared" ref="E193:O193" si="22">SUM(E194:E198)</f>
        <v>5</v>
      </c>
      <c r="F193" s="462">
        <f t="shared" si="22"/>
        <v>2</v>
      </c>
      <c r="G193" s="461">
        <f t="shared" si="22"/>
        <v>12</v>
      </c>
      <c r="H193" s="462">
        <f t="shared" si="22"/>
        <v>2</v>
      </c>
      <c r="I193" s="461">
        <f t="shared" si="22"/>
        <v>6</v>
      </c>
      <c r="J193" s="463">
        <f t="shared" si="22"/>
        <v>9</v>
      </c>
      <c r="K193" s="464">
        <f t="shared" si="22"/>
        <v>85</v>
      </c>
      <c r="L193" s="465">
        <f t="shared" si="22"/>
        <v>83</v>
      </c>
      <c r="M193" s="466">
        <f t="shared" si="22"/>
        <v>187</v>
      </c>
      <c r="N193" s="462">
        <f t="shared" si="22"/>
        <v>9</v>
      </c>
      <c r="O193" s="467">
        <f t="shared" si="22"/>
        <v>100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192</v>
      </c>
      <c r="C194" s="469">
        <f t="shared" si="21"/>
        <v>105</v>
      </c>
      <c r="D194" s="470">
        <f t="shared" si="21"/>
        <v>87</v>
      </c>
      <c r="E194" s="32">
        <f>'01'!E194+'02'!E194+'03'!E194+'04'!E194+'05'!E194+'06'!E194</f>
        <v>5</v>
      </c>
      <c r="F194" s="32">
        <f>'01'!F194+'02'!F194+'03'!F194+'04'!F194+'05'!F194+'06'!F194</f>
        <v>2</v>
      </c>
      <c r="G194" s="32">
        <f>'01'!G194+'02'!G194+'03'!G194+'04'!G194+'05'!G194+'06'!G194</f>
        <v>12</v>
      </c>
      <c r="H194" s="32">
        <f>'01'!H194+'02'!H194+'03'!H194+'04'!H194+'05'!H194+'06'!H194</f>
        <v>2</v>
      </c>
      <c r="I194" s="32">
        <f>'01'!I194+'02'!I194+'03'!I194+'04'!I194+'05'!I194+'06'!I194</f>
        <v>6</v>
      </c>
      <c r="J194" s="32">
        <f>'01'!J194+'02'!J194+'03'!J194+'04'!J194+'05'!J194+'06'!J194</f>
        <v>8</v>
      </c>
      <c r="K194" s="32">
        <f>'01'!K194+'02'!K194+'03'!K194+'04'!K194+'05'!K194+'06'!K194</f>
        <v>82</v>
      </c>
      <c r="L194" s="32">
        <f>'01'!L194+'02'!L194+'03'!L194+'04'!L194+'05'!L194+'06'!L194</f>
        <v>75</v>
      </c>
      <c r="M194" s="32">
        <f>'01'!M194+'02'!M194+'03'!M194+'04'!M194+'05'!M194+'06'!M194</f>
        <v>176</v>
      </c>
      <c r="N194" s="32">
        <f>'01'!N194+'02'!N194+'03'!N194+'04'!N194+'05'!N194+'06'!N194</f>
        <v>8</v>
      </c>
      <c r="O194" s="32">
        <f>'01'!O194+'02'!O194+'03'!O194+'04'!O194+'05'!O194+'06'!O194</f>
        <v>90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9</v>
      </c>
      <c r="C195" s="478">
        <f t="shared" si="21"/>
        <v>3</v>
      </c>
      <c r="D195" s="479">
        <f t="shared" si="21"/>
        <v>6</v>
      </c>
      <c r="E195" s="32">
        <f>'01'!E195+'02'!E195+'03'!E195+'04'!E195+'05'!E195+'06'!E195</f>
        <v>0</v>
      </c>
      <c r="F195" s="32">
        <f>'01'!F195+'02'!F195+'03'!F195+'04'!F195+'05'!F195+'06'!F195</f>
        <v>0</v>
      </c>
      <c r="G195" s="32">
        <f>'01'!G195+'02'!G195+'03'!G195+'04'!G195+'05'!G195+'06'!G195</f>
        <v>0</v>
      </c>
      <c r="H195" s="32">
        <f>'01'!H195+'02'!H195+'03'!H195+'04'!H195+'05'!H195+'06'!H195</f>
        <v>0</v>
      </c>
      <c r="I195" s="32">
        <f>'01'!I195+'02'!I195+'03'!I195+'04'!I195+'05'!I195+'06'!I195</f>
        <v>0</v>
      </c>
      <c r="J195" s="32">
        <f>'01'!J195+'02'!J195+'03'!J195+'04'!J195+'05'!J195+'06'!J195</f>
        <v>1</v>
      </c>
      <c r="K195" s="32">
        <f>'01'!K195+'02'!K195+'03'!K195+'04'!K195+'05'!K195+'06'!K195</f>
        <v>3</v>
      </c>
      <c r="L195" s="32">
        <f>'01'!L195+'02'!L195+'03'!L195+'04'!L195+'05'!L195+'06'!L195</f>
        <v>5</v>
      </c>
      <c r="M195" s="32">
        <f>'01'!M195+'02'!M195+'03'!M195+'04'!M195+'05'!M195+'06'!M195</f>
        <v>8</v>
      </c>
      <c r="N195" s="32">
        <f>'01'!N195+'02'!N195+'03'!N195+'04'!N195+'05'!N195+'06'!N195</f>
        <v>1</v>
      </c>
      <c r="O195" s="32">
        <f>'01'!O195+'02'!O195+'03'!O195+'04'!O195+'05'!O195+'06'!O195</f>
        <v>7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32">
        <f>'01'!E196+'02'!E196+'03'!E196+'04'!E196+'05'!E196+'06'!E196</f>
        <v>0</v>
      </c>
      <c r="F196" s="32">
        <f>'01'!F196+'02'!F196+'03'!F196+'04'!F196+'05'!F196+'06'!F196</f>
        <v>0</v>
      </c>
      <c r="G196" s="32">
        <f>'01'!G196+'02'!G196+'03'!G196+'04'!G196+'05'!G196+'06'!G196</f>
        <v>0</v>
      </c>
      <c r="H196" s="32">
        <f>'01'!H196+'02'!H196+'03'!H196+'04'!H196+'05'!H196+'06'!H196</f>
        <v>0</v>
      </c>
      <c r="I196" s="32">
        <f>'01'!I196+'02'!I196+'03'!I196+'04'!I196+'05'!I196+'06'!I196</f>
        <v>0</v>
      </c>
      <c r="J196" s="32">
        <f>'01'!J196+'02'!J196+'03'!J196+'04'!J196+'05'!J196+'06'!J196</f>
        <v>0</v>
      </c>
      <c r="K196" s="32">
        <f>'01'!K196+'02'!K196+'03'!K196+'04'!K196+'05'!K196+'06'!K196</f>
        <v>0</v>
      </c>
      <c r="L196" s="32">
        <f>'01'!L196+'02'!L196+'03'!L196+'04'!L196+'05'!L196+'06'!L196</f>
        <v>0</v>
      </c>
      <c r="M196" s="32">
        <f>'01'!M196+'02'!M196+'03'!M196+'04'!M196+'05'!M196+'06'!M196</f>
        <v>0</v>
      </c>
      <c r="N196" s="32">
        <f>'01'!N196+'02'!N196+'03'!N196+'04'!N196+'05'!N196+'06'!N196</f>
        <v>0</v>
      </c>
      <c r="O196" s="32">
        <f>'01'!O196+'02'!O196+'03'!O196+'04'!O196+'05'!O196+'06'!O196</f>
        <v>0</v>
      </c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32">
        <f>'01'!E197+'02'!E197+'03'!E197+'04'!E197+'05'!E197+'06'!E197</f>
        <v>0</v>
      </c>
      <c r="F197" s="32">
        <f>'01'!F197+'02'!F197+'03'!F197+'04'!F197+'05'!F197+'06'!F197</f>
        <v>0</v>
      </c>
      <c r="G197" s="32">
        <f>'01'!G197+'02'!G197+'03'!G197+'04'!G197+'05'!G197+'06'!G197</f>
        <v>0</v>
      </c>
      <c r="H197" s="32">
        <f>'01'!H197+'02'!H197+'03'!H197+'04'!H197+'05'!H197+'06'!H197</f>
        <v>0</v>
      </c>
      <c r="I197" s="32">
        <f>'01'!I197+'02'!I197+'03'!I197+'04'!I197+'05'!I197+'06'!I197</f>
        <v>0</v>
      </c>
      <c r="J197" s="32">
        <f>'01'!J197+'02'!J197+'03'!J197+'04'!J197+'05'!J197+'06'!J197</f>
        <v>0</v>
      </c>
      <c r="K197" s="32">
        <f>'01'!K197+'02'!K197+'03'!K197+'04'!K197+'05'!K197+'06'!K197</f>
        <v>0</v>
      </c>
      <c r="L197" s="32">
        <f>'01'!L197+'02'!L197+'03'!L197+'04'!L197+'05'!L197+'06'!L197</f>
        <v>0</v>
      </c>
      <c r="M197" s="32">
        <f>'01'!M197+'02'!M197+'03'!M197+'04'!M197+'05'!M197+'06'!M197</f>
        <v>0</v>
      </c>
      <c r="N197" s="32">
        <f>'01'!N197+'02'!N197+'03'!N197+'04'!N197+'05'!N197+'06'!N197</f>
        <v>0</v>
      </c>
      <c r="O197" s="32">
        <f>'01'!O197+'02'!O197+'03'!O197+'04'!O197+'05'!O197+'06'!O197</f>
        <v>0</v>
      </c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3</v>
      </c>
      <c r="C198" s="493">
        <f t="shared" si="21"/>
        <v>0</v>
      </c>
      <c r="D198" s="494">
        <f t="shared" si="21"/>
        <v>3</v>
      </c>
      <c r="E198" s="32">
        <f>'01'!E198+'02'!E198+'03'!E198+'04'!E198+'05'!E198+'06'!E198</f>
        <v>0</v>
      </c>
      <c r="F198" s="32">
        <f>'01'!F198+'02'!F198+'03'!F198+'04'!F198+'05'!F198+'06'!F198</f>
        <v>0</v>
      </c>
      <c r="G198" s="32">
        <f>'01'!G198+'02'!G198+'03'!G198+'04'!G198+'05'!G198+'06'!G198</f>
        <v>0</v>
      </c>
      <c r="H198" s="32">
        <f>'01'!H198+'02'!H198+'03'!H198+'04'!H198+'05'!H198+'06'!H198</f>
        <v>0</v>
      </c>
      <c r="I198" s="32">
        <f>'01'!I198+'02'!I198+'03'!I198+'04'!I198+'05'!I198+'06'!I198</f>
        <v>0</v>
      </c>
      <c r="J198" s="32">
        <f>'01'!J198+'02'!J198+'03'!J198+'04'!J198+'05'!J198+'06'!J198</f>
        <v>0</v>
      </c>
      <c r="K198" s="32">
        <f>'01'!K198+'02'!K198+'03'!K198+'04'!K198+'05'!K198+'06'!K198</f>
        <v>0</v>
      </c>
      <c r="L198" s="32">
        <f>'01'!L198+'02'!L198+'03'!L198+'04'!L198+'05'!L198+'06'!L198</f>
        <v>3</v>
      </c>
      <c r="M198" s="32">
        <f>'01'!M198+'02'!M198+'03'!M198+'04'!M198+'05'!M198+'06'!M198</f>
        <v>3</v>
      </c>
      <c r="N198" s="32">
        <f>'01'!N198+'02'!N198+'03'!N198+'04'!N198+'05'!N198+'06'!N198</f>
        <v>0</v>
      </c>
      <c r="O198" s="32">
        <f>'01'!O198+'02'!O198+'03'!O198+'04'!O198+'05'!O198+'06'!O198</f>
        <v>3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93999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88:V188 E12:AR14 E19:AM22 E27:AM32 E37:AM42 E47:AM52 E57:AN62 C66:E84 F91:AN97 D100:D102 F107:AN109 F113:AI114 D118:P119 B123:B134 E138:F138 E142:M143 C146:F151 E155:I160 F165:AM168 G173:AG178 B182:B183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",[8]NOMBRE!B2," - ","( ",[8]NOMBRE!C2,[8]NOMBRE!D2,[8]NOMBRE!E2,[8]NOMBRE!F2,[8]NOMBRE!G2," )")</f>
        <v>COMUNA: RECOLETA - ( 13127 )</v>
      </c>
    </row>
    <row r="3" spans="1:104" x14ac:dyDescent="0.2">
      <c r="A3" s="1" t="str">
        <f>CONCATENATE("ESTABLECIMIENTO/ESTRATEGIA: ",[8]NOMBRE!B3," - ","( ",[8]NOMBRE!C3,[8]NOMBRE!D3,[8]NOMBRE!E3,[8]NOMBRE!F3,[8]NOMBRE!G3,[8]NOMBRE!H3,"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",[8]NOMBRE!B6," - ","( ",[8]NOMBRE!C6,[8]NOMBRE!D6," )")</f>
        <v>MES: JULIO - ( 07 )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",[8]NOMBRE!B7)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2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26" t="s">
        <v>32</v>
      </c>
      <c r="AH11" s="27" t="s">
        <v>33</v>
      </c>
      <c r="AI11" s="24" t="s">
        <v>32</v>
      </c>
      <c r="AJ11" s="25" t="s">
        <v>33</v>
      </c>
      <c r="AK11" s="26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72" t="s">
        <v>39</v>
      </c>
      <c r="F18" s="71" t="s">
        <v>33</v>
      </c>
      <c r="G18" s="72" t="s">
        <v>39</v>
      </c>
      <c r="H18" s="71" t="s">
        <v>33</v>
      </c>
      <c r="I18" s="72" t="s">
        <v>39</v>
      </c>
      <c r="J18" s="71" t="s">
        <v>33</v>
      </c>
      <c r="K18" s="72" t="s">
        <v>39</v>
      </c>
      <c r="L18" s="71" t="s">
        <v>33</v>
      </c>
      <c r="M18" s="72" t="s">
        <v>39</v>
      </c>
      <c r="N18" s="71" t="s">
        <v>33</v>
      </c>
      <c r="O18" s="72" t="s">
        <v>39</v>
      </c>
      <c r="P18" s="71" t="s">
        <v>33</v>
      </c>
      <c r="Q18" s="72" t="s">
        <v>39</v>
      </c>
      <c r="R18" s="71" t="s">
        <v>33</v>
      </c>
      <c r="S18" s="72" t="s">
        <v>39</v>
      </c>
      <c r="T18" s="71" t="s">
        <v>33</v>
      </c>
      <c r="U18" s="72" t="s">
        <v>39</v>
      </c>
      <c r="V18" s="71" t="s">
        <v>33</v>
      </c>
      <c r="W18" s="72" t="s">
        <v>39</v>
      </c>
      <c r="X18" s="71" t="s">
        <v>33</v>
      </c>
      <c r="Y18" s="72" t="s">
        <v>39</v>
      </c>
      <c r="Z18" s="71" t="s">
        <v>33</v>
      </c>
      <c r="AA18" s="72" t="s">
        <v>39</v>
      </c>
      <c r="AB18" s="71" t="s">
        <v>33</v>
      </c>
      <c r="AC18" s="72" t="s">
        <v>39</v>
      </c>
      <c r="AD18" s="71" t="s">
        <v>33</v>
      </c>
      <c r="AE18" s="72" t="s">
        <v>39</v>
      </c>
      <c r="AF18" s="71" t="s">
        <v>33</v>
      </c>
      <c r="AG18" s="72" t="s">
        <v>39</v>
      </c>
      <c r="AH18" s="71" t="s">
        <v>33</v>
      </c>
      <c r="AI18" s="72" t="s">
        <v>39</v>
      </c>
      <c r="AJ18" s="71" t="s">
        <v>33</v>
      </c>
      <c r="AK18" s="72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6859</v>
      </c>
      <c r="C19" s="76">
        <f t="shared" ref="C19:D22" si="1">SUM(E19+G19+I19+K19+M19+O19+Q19+S19+U19+W19+Y19+AA19+AC19+AE19+AG19+AI19+AK19)</f>
        <v>2942</v>
      </c>
      <c r="D19" s="77">
        <f t="shared" si="1"/>
        <v>3917</v>
      </c>
      <c r="E19" s="78">
        <v>556</v>
      </c>
      <c r="F19" s="79">
        <v>572</v>
      </c>
      <c r="G19" s="78">
        <v>264</v>
      </c>
      <c r="H19" s="79">
        <v>277</v>
      </c>
      <c r="I19" s="78">
        <v>148</v>
      </c>
      <c r="J19" s="80">
        <v>154</v>
      </c>
      <c r="K19" s="78">
        <v>210</v>
      </c>
      <c r="L19" s="80">
        <v>219</v>
      </c>
      <c r="M19" s="78">
        <v>221</v>
      </c>
      <c r="N19" s="80">
        <v>285</v>
      </c>
      <c r="O19" s="81">
        <v>223</v>
      </c>
      <c r="P19" s="80">
        <v>313</v>
      </c>
      <c r="Q19" s="81">
        <v>172</v>
      </c>
      <c r="R19" s="80">
        <v>223</v>
      </c>
      <c r="S19" s="81">
        <v>151</v>
      </c>
      <c r="T19" s="80">
        <v>232</v>
      </c>
      <c r="U19" s="81">
        <v>154</v>
      </c>
      <c r="V19" s="80">
        <v>197</v>
      </c>
      <c r="W19" s="81">
        <v>144</v>
      </c>
      <c r="X19" s="80">
        <v>219</v>
      </c>
      <c r="Y19" s="81">
        <v>138</v>
      </c>
      <c r="Z19" s="80">
        <v>231</v>
      </c>
      <c r="AA19" s="81">
        <v>126</v>
      </c>
      <c r="AB19" s="80">
        <v>233</v>
      </c>
      <c r="AC19" s="81">
        <v>97</v>
      </c>
      <c r="AD19" s="80">
        <v>160</v>
      </c>
      <c r="AE19" s="81">
        <v>95</v>
      </c>
      <c r="AF19" s="80">
        <v>146</v>
      </c>
      <c r="AG19" s="81">
        <v>88</v>
      </c>
      <c r="AH19" s="80">
        <v>130</v>
      </c>
      <c r="AI19" s="81">
        <v>76</v>
      </c>
      <c r="AJ19" s="80">
        <v>141</v>
      </c>
      <c r="AK19" s="81">
        <v>79</v>
      </c>
      <c r="AL19" s="80">
        <v>185</v>
      </c>
      <c r="AM19" s="82">
        <v>6435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11</v>
      </c>
      <c r="C20" s="76">
        <f t="shared" si="1"/>
        <v>5</v>
      </c>
      <c r="D20" s="84">
        <f t="shared" si="1"/>
        <v>6</v>
      </c>
      <c r="E20" s="45">
        <v>1</v>
      </c>
      <c r="F20" s="85">
        <v>1</v>
      </c>
      <c r="G20" s="45">
        <v>0</v>
      </c>
      <c r="H20" s="85">
        <v>0</v>
      </c>
      <c r="I20" s="45">
        <v>0</v>
      </c>
      <c r="J20" s="46">
        <v>0</v>
      </c>
      <c r="K20" s="45">
        <v>0</v>
      </c>
      <c r="L20" s="46">
        <v>0</v>
      </c>
      <c r="M20" s="45">
        <v>1</v>
      </c>
      <c r="N20" s="46">
        <v>0</v>
      </c>
      <c r="O20" s="86">
        <v>1</v>
      </c>
      <c r="P20" s="46">
        <v>1</v>
      </c>
      <c r="Q20" s="86">
        <v>0</v>
      </c>
      <c r="R20" s="46">
        <v>0</v>
      </c>
      <c r="S20" s="86">
        <v>1</v>
      </c>
      <c r="T20" s="46">
        <v>0</v>
      </c>
      <c r="U20" s="86">
        <v>0</v>
      </c>
      <c r="V20" s="46">
        <v>0</v>
      </c>
      <c r="W20" s="86">
        <v>0</v>
      </c>
      <c r="X20" s="46">
        <v>0</v>
      </c>
      <c r="Y20" s="86">
        <v>0</v>
      </c>
      <c r="Z20" s="46">
        <v>0</v>
      </c>
      <c r="AA20" s="86">
        <v>0</v>
      </c>
      <c r="AB20" s="46">
        <v>2</v>
      </c>
      <c r="AC20" s="86">
        <v>0</v>
      </c>
      <c r="AD20" s="46">
        <v>0</v>
      </c>
      <c r="AE20" s="86">
        <v>1</v>
      </c>
      <c r="AF20" s="46">
        <v>0</v>
      </c>
      <c r="AG20" s="86">
        <v>0</v>
      </c>
      <c r="AH20" s="46">
        <v>1</v>
      </c>
      <c r="AI20" s="86">
        <v>0</v>
      </c>
      <c r="AJ20" s="46">
        <v>1</v>
      </c>
      <c r="AK20" s="86">
        <v>0</v>
      </c>
      <c r="AL20" s="46">
        <v>0</v>
      </c>
      <c r="AM20" s="87">
        <v>11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>
        <v>0</v>
      </c>
      <c r="F21" s="85">
        <v>0</v>
      </c>
      <c r="G21" s="45">
        <v>0</v>
      </c>
      <c r="H21" s="85">
        <v>0</v>
      </c>
      <c r="I21" s="45">
        <v>0</v>
      </c>
      <c r="J21" s="46">
        <v>0</v>
      </c>
      <c r="K21" s="45">
        <v>0</v>
      </c>
      <c r="L21" s="46">
        <v>0</v>
      </c>
      <c r="M21" s="45">
        <v>0</v>
      </c>
      <c r="N21" s="46">
        <v>0</v>
      </c>
      <c r="O21" s="86">
        <v>0</v>
      </c>
      <c r="P21" s="46">
        <v>0</v>
      </c>
      <c r="Q21" s="86">
        <v>0</v>
      </c>
      <c r="R21" s="46">
        <v>0</v>
      </c>
      <c r="S21" s="86">
        <v>0</v>
      </c>
      <c r="T21" s="46">
        <v>0</v>
      </c>
      <c r="U21" s="86">
        <v>0</v>
      </c>
      <c r="V21" s="46">
        <v>0</v>
      </c>
      <c r="W21" s="86">
        <v>0</v>
      </c>
      <c r="X21" s="46">
        <v>0</v>
      </c>
      <c r="Y21" s="86">
        <v>0</v>
      </c>
      <c r="Z21" s="46">
        <v>0</v>
      </c>
      <c r="AA21" s="86">
        <v>0</v>
      </c>
      <c r="AB21" s="46">
        <v>0</v>
      </c>
      <c r="AC21" s="86">
        <v>0</v>
      </c>
      <c r="AD21" s="46">
        <v>0</v>
      </c>
      <c r="AE21" s="86">
        <v>0</v>
      </c>
      <c r="AF21" s="46">
        <v>0</v>
      </c>
      <c r="AG21" s="86">
        <v>0</v>
      </c>
      <c r="AH21" s="46">
        <v>0</v>
      </c>
      <c r="AI21" s="86">
        <v>0</v>
      </c>
      <c r="AJ21" s="46">
        <v>0</v>
      </c>
      <c r="AK21" s="86">
        <v>0</v>
      </c>
      <c r="AL21" s="46">
        <v>0</v>
      </c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62</v>
      </c>
      <c r="C22" s="90">
        <f t="shared" si="1"/>
        <v>33</v>
      </c>
      <c r="D22" s="56">
        <f t="shared" si="1"/>
        <v>29</v>
      </c>
      <c r="E22" s="57">
        <v>28</v>
      </c>
      <c r="F22" s="58">
        <v>12</v>
      </c>
      <c r="G22" s="57">
        <v>1</v>
      </c>
      <c r="H22" s="58">
        <v>0</v>
      </c>
      <c r="I22" s="57">
        <v>0</v>
      </c>
      <c r="J22" s="59">
        <v>0</v>
      </c>
      <c r="K22" s="57">
        <v>0</v>
      </c>
      <c r="L22" s="59">
        <v>0</v>
      </c>
      <c r="M22" s="57">
        <v>0</v>
      </c>
      <c r="N22" s="59">
        <v>0</v>
      </c>
      <c r="O22" s="91">
        <v>0</v>
      </c>
      <c r="P22" s="59">
        <v>1</v>
      </c>
      <c r="Q22" s="91">
        <v>0</v>
      </c>
      <c r="R22" s="59">
        <v>0</v>
      </c>
      <c r="S22" s="91">
        <v>0</v>
      </c>
      <c r="T22" s="59">
        <v>0</v>
      </c>
      <c r="U22" s="91">
        <v>0</v>
      </c>
      <c r="V22" s="59">
        <v>1</v>
      </c>
      <c r="W22" s="91">
        <v>1</v>
      </c>
      <c r="X22" s="59">
        <v>1</v>
      </c>
      <c r="Y22" s="91">
        <v>0</v>
      </c>
      <c r="Z22" s="59">
        <v>2</v>
      </c>
      <c r="AA22" s="91">
        <v>0</v>
      </c>
      <c r="AB22" s="59">
        <v>0</v>
      </c>
      <c r="AC22" s="91">
        <v>0</v>
      </c>
      <c r="AD22" s="59">
        <v>0</v>
      </c>
      <c r="AE22" s="91">
        <v>0</v>
      </c>
      <c r="AF22" s="59">
        <v>1</v>
      </c>
      <c r="AG22" s="91">
        <v>1</v>
      </c>
      <c r="AH22" s="59">
        <v>6</v>
      </c>
      <c r="AI22" s="91">
        <v>2</v>
      </c>
      <c r="AJ22" s="59">
        <v>2</v>
      </c>
      <c r="AK22" s="91">
        <v>0</v>
      </c>
      <c r="AL22" s="59">
        <v>3</v>
      </c>
      <c r="AM22" s="92">
        <v>62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2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2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2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117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3</v>
      </c>
      <c r="C57" s="120">
        <f t="shared" ref="C57:D62" si="9">SUM(E57+G57+I57+K57+M57+O57+Q57+S57+U57+W57+Y57+AA57+AC57+AE57+AG57+AI57+AK57)</f>
        <v>1</v>
      </c>
      <c r="D57" s="31">
        <f t="shared" si="9"/>
        <v>2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1</v>
      </c>
      <c r="AE57" s="32">
        <v>1</v>
      </c>
      <c r="AF57" s="34">
        <v>1</v>
      </c>
      <c r="AG57" s="32">
        <v>0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/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127</v>
      </c>
      <c r="C58" s="125">
        <f t="shared" si="9"/>
        <v>71</v>
      </c>
      <c r="D58" s="84">
        <f t="shared" si="9"/>
        <v>56</v>
      </c>
      <c r="E58" s="45">
        <v>20</v>
      </c>
      <c r="F58" s="85">
        <v>15</v>
      </c>
      <c r="G58" s="45">
        <v>3</v>
      </c>
      <c r="H58" s="46">
        <v>2</v>
      </c>
      <c r="I58" s="45">
        <v>0</v>
      </c>
      <c r="J58" s="46">
        <v>0</v>
      </c>
      <c r="K58" s="45">
        <v>1</v>
      </c>
      <c r="L58" s="46">
        <v>1</v>
      </c>
      <c r="M58" s="45">
        <v>0</v>
      </c>
      <c r="N58" s="46">
        <v>4</v>
      </c>
      <c r="O58" s="45">
        <v>4</v>
      </c>
      <c r="P58" s="46">
        <v>2</v>
      </c>
      <c r="Q58" s="45">
        <v>2</v>
      </c>
      <c r="R58" s="46">
        <v>0</v>
      </c>
      <c r="S58" s="45">
        <v>0</v>
      </c>
      <c r="T58" s="46">
        <v>2</v>
      </c>
      <c r="U58" s="45">
        <v>5</v>
      </c>
      <c r="V58" s="50">
        <v>3</v>
      </c>
      <c r="W58" s="45">
        <v>3</v>
      </c>
      <c r="X58" s="46">
        <v>4</v>
      </c>
      <c r="Y58" s="45">
        <v>9</v>
      </c>
      <c r="Z58" s="46">
        <v>2</v>
      </c>
      <c r="AA58" s="45">
        <v>6</v>
      </c>
      <c r="AB58" s="46">
        <v>1</v>
      </c>
      <c r="AC58" s="45">
        <v>2</v>
      </c>
      <c r="AD58" s="46">
        <v>4</v>
      </c>
      <c r="AE58" s="45">
        <v>0</v>
      </c>
      <c r="AF58" s="46">
        <v>2</v>
      </c>
      <c r="AG58" s="45">
        <v>6</v>
      </c>
      <c r="AH58" s="46">
        <v>1</v>
      </c>
      <c r="AI58" s="45">
        <v>7</v>
      </c>
      <c r="AJ58" s="46">
        <v>6</v>
      </c>
      <c r="AK58" s="86">
        <v>3</v>
      </c>
      <c r="AL58" s="46">
        <v>7</v>
      </c>
      <c r="AM58" s="126"/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911</v>
      </c>
      <c r="C59" s="125">
        <f t="shared" si="9"/>
        <v>491</v>
      </c>
      <c r="D59" s="84">
        <f t="shared" si="9"/>
        <v>420</v>
      </c>
      <c r="E59" s="45">
        <v>66</v>
      </c>
      <c r="F59" s="85">
        <v>56</v>
      </c>
      <c r="G59" s="45">
        <v>13</v>
      </c>
      <c r="H59" s="46">
        <v>5</v>
      </c>
      <c r="I59" s="45">
        <v>7</v>
      </c>
      <c r="J59" s="46">
        <v>9</v>
      </c>
      <c r="K59" s="45">
        <v>54</v>
      </c>
      <c r="L59" s="46">
        <v>25</v>
      </c>
      <c r="M59" s="45">
        <v>53</v>
      </c>
      <c r="N59" s="46">
        <v>31</v>
      </c>
      <c r="O59" s="45">
        <v>51</v>
      </c>
      <c r="P59" s="46">
        <v>48</v>
      </c>
      <c r="Q59" s="45">
        <v>56</v>
      </c>
      <c r="R59" s="46">
        <v>24</v>
      </c>
      <c r="S59" s="45">
        <v>33</v>
      </c>
      <c r="T59" s="46">
        <v>28</v>
      </c>
      <c r="U59" s="45">
        <v>28</v>
      </c>
      <c r="V59" s="50">
        <v>20</v>
      </c>
      <c r="W59" s="45">
        <v>30</v>
      </c>
      <c r="X59" s="46">
        <v>22</v>
      </c>
      <c r="Y59" s="45">
        <v>19</v>
      </c>
      <c r="Z59" s="46">
        <v>22</v>
      </c>
      <c r="AA59" s="45">
        <v>17</v>
      </c>
      <c r="AB59" s="46">
        <v>24</v>
      </c>
      <c r="AC59" s="45">
        <v>14</v>
      </c>
      <c r="AD59" s="46">
        <v>13</v>
      </c>
      <c r="AE59" s="45">
        <v>10</v>
      </c>
      <c r="AF59" s="46">
        <v>15</v>
      </c>
      <c r="AG59" s="45">
        <v>16</v>
      </c>
      <c r="AH59" s="46">
        <v>17</v>
      </c>
      <c r="AI59" s="45">
        <v>11</v>
      </c>
      <c r="AJ59" s="46">
        <v>19</v>
      </c>
      <c r="AK59" s="86">
        <v>13</v>
      </c>
      <c r="AL59" s="46">
        <v>42</v>
      </c>
      <c r="AM59" s="126"/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1443</v>
      </c>
      <c r="C60" s="125">
        <f t="shared" si="9"/>
        <v>632</v>
      </c>
      <c r="D60" s="84">
        <f t="shared" si="9"/>
        <v>811</v>
      </c>
      <c r="E60" s="45">
        <v>154</v>
      </c>
      <c r="F60" s="85">
        <v>145</v>
      </c>
      <c r="G60" s="45">
        <v>42</v>
      </c>
      <c r="H60" s="46">
        <v>38</v>
      </c>
      <c r="I60" s="45">
        <v>29</v>
      </c>
      <c r="J60" s="46">
        <v>16</v>
      </c>
      <c r="K60" s="45">
        <v>35</v>
      </c>
      <c r="L60" s="46">
        <v>38</v>
      </c>
      <c r="M60" s="45">
        <v>35</v>
      </c>
      <c r="N60" s="46">
        <v>43</v>
      </c>
      <c r="O60" s="45">
        <v>40</v>
      </c>
      <c r="P60" s="46">
        <v>44</v>
      </c>
      <c r="Q60" s="45">
        <v>22</v>
      </c>
      <c r="R60" s="46">
        <v>39</v>
      </c>
      <c r="S60" s="45">
        <v>26</v>
      </c>
      <c r="T60" s="46">
        <v>38</v>
      </c>
      <c r="U60" s="45">
        <v>23</v>
      </c>
      <c r="V60" s="50">
        <v>47</v>
      </c>
      <c r="W60" s="45">
        <v>25</v>
      </c>
      <c r="X60" s="46">
        <v>44</v>
      </c>
      <c r="Y60" s="45">
        <v>33</v>
      </c>
      <c r="Z60" s="46">
        <v>42</v>
      </c>
      <c r="AA60" s="45">
        <v>28</v>
      </c>
      <c r="AB60" s="46">
        <v>58</v>
      </c>
      <c r="AC60" s="45">
        <v>33</v>
      </c>
      <c r="AD60" s="46">
        <v>37</v>
      </c>
      <c r="AE60" s="45">
        <v>37</v>
      </c>
      <c r="AF60" s="46">
        <v>40</v>
      </c>
      <c r="AG60" s="45">
        <v>21</v>
      </c>
      <c r="AH60" s="46">
        <v>37</v>
      </c>
      <c r="AI60" s="45">
        <v>22</v>
      </c>
      <c r="AJ60" s="46">
        <v>38</v>
      </c>
      <c r="AK60" s="86">
        <v>27</v>
      </c>
      <c r="AL60" s="46">
        <v>67</v>
      </c>
      <c r="AM60" s="126"/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4388</v>
      </c>
      <c r="C61" s="130">
        <f t="shared" si="9"/>
        <v>1745</v>
      </c>
      <c r="D61" s="131">
        <f t="shared" si="9"/>
        <v>2643</v>
      </c>
      <c r="E61" s="132">
        <v>326</v>
      </c>
      <c r="F61" s="133">
        <v>368</v>
      </c>
      <c r="G61" s="132">
        <v>205</v>
      </c>
      <c r="H61" s="134">
        <v>230</v>
      </c>
      <c r="I61" s="132">
        <v>110</v>
      </c>
      <c r="J61" s="134">
        <v>129</v>
      </c>
      <c r="K61" s="132">
        <v>120</v>
      </c>
      <c r="L61" s="134">
        <v>155</v>
      </c>
      <c r="M61" s="132">
        <v>130</v>
      </c>
      <c r="N61" s="134">
        <v>206</v>
      </c>
      <c r="O61" s="132">
        <v>128</v>
      </c>
      <c r="P61" s="134">
        <v>220</v>
      </c>
      <c r="Q61" s="132">
        <v>90</v>
      </c>
      <c r="R61" s="134">
        <v>160</v>
      </c>
      <c r="S61" s="132">
        <v>91</v>
      </c>
      <c r="T61" s="134">
        <v>165</v>
      </c>
      <c r="U61" s="132">
        <v>93</v>
      </c>
      <c r="V61" s="135">
        <v>125</v>
      </c>
      <c r="W61" s="132">
        <v>86</v>
      </c>
      <c r="X61" s="134">
        <v>149</v>
      </c>
      <c r="Y61" s="132">
        <v>77</v>
      </c>
      <c r="Z61" s="134">
        <v>165</v>
      </c>
      <c r="AA61" s="132">
        <v>76</v>
      </c>
      <c r="AB61" s="134">
        <v>153</v>
      </c>
      <c r="AC61" s="132">
        <v>48</v>
      </c>
      <c r="AD61" s="134">
        <v>105</v>
      </c>
      <c r="AE61" s="132">
        <v>48</v>
      </c>
      <c r="AF61" s="134">
        <v>88</v>
      </c>
      <c r="AG61" s="132">
        <v>45</v>
      </c>
      <c r="AH61" s="134">
        <v>76</v>
      </c>
      <c r="AI61" s="132">
        <v>36</v>
      </c>
      <c r="AJ61" s="134">
        <v>79</v>
      </c>
      <c r="AK61" s="136">
        <v>36</v>
      </c>
      <c r="AL61" s="134">
        <v>70</v>
      </c>
      <c r="AM61" s="137"/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32</v>
      </c>
      <c r="C62" s="141">
        <f t="shared" si="9"/>
        <v>24</v>
      </c>
      <c r="D62" s="56">
        <f t="shared" si="9"/>
        <v>8</v>
      </c>
      <c r="E62" s="57">
        <v>6</v>
      </c>
      <c r="F62" s="58">
        <v>2</v>
      </c>
      <c r="G62" s="57">
        <v>1</v>
      </c>
      <c r="H62" s="59">
        <v>2</v>
      </c>
      <c r="I62" s="57">
        <v>2</v>
      </c>
      <c r="J62" s="59">
        <v>0</v>
      </c>
      <c r="K62" s="57">
        <v>0</v>
      </c>
      <c r="L62" s="59">
        <v>0</v>
      </c>
      <c r="M62" s="57">
        <v>4</v>
      </c>
      <c r="N62" s="59">
        <v>1</v>
      </c>
      <c r="O62" s="57">
        <v>1</v>
      </c>
      <c r="P62" s="59">
        <v>0</v>
      </c>
      <c r="Q62" s="57">
        <v>2</v>
      </c>
      <c r="R62" s="59">
        <v>0</v>
      </c>
      <c r="S62" s="57">
        <v>2</v>
      </c>
      <c r="T62" s="59">
        <v>0</v>
      </c>
      <c r="U62" s="57">
        <v>5</v>
      </c>
      <c r="V62" s="61">
        <v>2</v>
      </c>
      <c r="W62" s="57">
        <v>0</v>
      </c>
      <c r="X62" s="59">
        <v>0</v>
      </c>
      <c r="Y62" s="57">
        <v>0</v>
      </c>
      <c r="Z62" s="59">
        <v>0</v>
      </c>
      <c r="AA62" s="57">
        <v>0</v>
      </c>
      <c r="AB62" s="59">
        <v>0</v>
      </c>
      <c r="AC62" s="57">
        <v>0</v>
      </c>
      <c r="AD62" s="59">
        <v>0</v>
      </c>
      <c r="AE62" s="57">
        <v>0</v>
      </c>
      <c r="AF62" s="59">
        <v>0</v>
      </c>
      <c r="AG62" s="57">
        <v>1</v>
      </c>
      <c r="AH62" s="59">
        <v>1</v>
      </c>
      <c r="AI62" s="57">
        <v>0</v>
      </c>
      <c r="AJ62" s="59">
        <v>0</v>
      </c>
      <c r="AK62" s="91">
        <v>0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6904</v>
      </c>
      <c r="C63" s="145">
        <f t="shared" si="10"/>
        <v>2964</v>
      </c>
      <c r="D63" s="146">
        <f t="shared" si="10"/>
        <v>3940</v>
      </c>
      <c r="E63" s="147">
        <f t="shared" si="10"/>
        <v>572</v>
      </c>
      <c r="F63" s="148">
        <f t="shared" si="10"/>
        <v>586</v>
      </c>
      <c r="G63" s="147">
        <f t="shared" si="10"/>
        <v>264</v>
      </c>
      <c r="H63" s="149">
        <f t="shared" si="10"/>
        <v>277</v>
      </c>
      <c r="I63" s="147">
        <f t="shared" si="10"/>
        <v>148</v>
      </c>
      <c r="J63" s="149">
        <f t="shared" si="10"/>
        <v>154</v>
      </c>
      <c r="K63" s="147">
        <f t="shared" si="10"/>
        <v>210</v>
      </c>
      <c r="L63" s="149">
        <f t="shared" si="10"/>
        <v>219</v>
      </c>
      <c r="M63" s="147">
        <f t="shared" si="10"/>
        <v>222</v>
      </c>
      <c r="N63" s="149">
        <f t="shared" si="10"/>
        <v>285</v>
      </c>
      <c r="O63" s="147">
        <f t="shared" si="10"/>
        <v>224</v>
      </c>
      <c r="P63" s="149">
        <f t="shared" si="10"/>
        <v>314</v>
      </c>
      <c r="Q63" s="147">
        <f t="shared" si="10"/>
        <v>172</v>
      </c>
      <c r="R63" s="149">
        <f t="shared" si="10"/>
        <v>223</v>
      </c>
      <c r="S63" s="147">
        <f t="shared" si="10"/>
        <v>152</v>
      </c>
      <c r="T63" s="149">
        <f t="shared" si="10"/>
        <v>233</v>
      </c>
      <c r="U63" s="150">
        <f t="shared" si="10"/>
        <v>154</v>
      </c>
      <c r="V63" s="151">
        <f t="shared" si="10"/>
        <v>197</v>
      </c>
      <c r="W63" s="147">
        <f t="shared" si="10"/>
        <v>144</v>
      </c>
      <c r="X63" s="149">
        <f t="shared" si="10"/>
        <v>219</v>
      </c>
      <c r="Y63" s="147">
        <f t="shared" si="10"/>
        <v>138</v>
      </c>
      <c r="Z63" s="149">
        <f t="shared" si="10"/>
        <v>231</v>
      </c>
      <c r="AA63" s="147">
        <f t="shared" si="10"/>
        <v>127</v>
      </c>
      <c r="AB63" s="149">
        <f t="shared" si="10"/>
        <v>236</v>
      </c>
      <c r="AC63" s="147">
        <f t="shared" si="10"/>
        <v>97</v>
      </c>
      <c r="AD63" s="149">
        <f t="shared" si="10"/>
        <v>160</v>
      </c>
      <c r="AE63" s="147">
        <f t="shared" si="10"/>
        <v>96</v>
      </c>
      <c r="AF63" s="149">
        <f t="shared" si="10"/>
        <v>146</v>
      </c>
      <c r="AG63" s="147">
        <f t="shared" si="10"/>
        <v>89</v>
      </c>
      <c r="AH63" s="149">
        <f t="shared" si="10"/>
        <v>132</v>
      </c>
      <c r="AI63" s="147">
        <f t="shared" si="10"/>
        <v>76</v>
      </c>
      <c r="AJ63" s="149">
        <f t="shared" si="10"/>
        <v>142</v>
      </c>
      <c r="AK63" s="152">
        <f t="shared" si="10"/>
        <v>79</v>
      </c>
      <c r="AL63" s="149">
        <f t="shared" si="10"/>
        <v>186</v>
      </c>
      <c r="AM63" s="153">
        <f>SUM(AM57:AM61)</f>
        <v>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157" t="s">
        <v>5</v>
      </c>
      <c r="C65" s="157" t="s">
        <v>64</v>
      </c>
      <c r="D65" s="157" t="s">
        <v>65</v>
      </c>
      <c r="E65" s="157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72" t="s">
        <v>31</v>
      </c>
      <c r="D89" s="174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157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238" t="s">
        <v>101</v>
      </c>
      <c r="D100" s="239">
        <v>3136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241" t="s">
        <v>102</v>
      </c>
      <c r="D101" s="195">
        <v>1336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242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72" t="s">
        <v>39</v>
      </c>
      <c r="G112" s="274" t="s">
        <v>33</v>
      </c>
      <c r="H112" s="72" t="s">
        <v>39</v>
      </c>
      <c r="I112" s="274" t="s">
        <v>33</v>
      </c>
      <c r="J112" s="72" t="s">
        <v>39</v>
      </c>
      <c r="K112" s="274" t="s">
        <v>33</v>
      </c>
      <c r="L112" s="72" t="s">
        <v>39</v>
      </c>
      <c r="M112" s="274" t="s">
        <v>33</v>
      </c>
      <c r="N112" s="72" t="s">
        <v>39</v>
      </c>
      <c r="O112" s="274" t="s">
        <v>33</v>
      </c>
      <c r="P112" s="72" t="s">
        <v>39</v>
      </c>
      <c r="Q112" s="274" t="s">
        <v>33</v>
      </c>
      <c r="R112" s="72" t="s">
        <v>39</v>
      </c>
      <c r="S112" s="274" t="s">
        <v>33</v>
      </c>
      <c r="T112" s="72" t="s">
        <v>39</v>
      </c>
      <c r="U112" s="275" t="s">
        <v>33</v>
      </c>
      <c r="V112" s="72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157" t="s">
        <v>127</v>
      </c>
      <c r="AC112" s="279" t="s">
        <v>128</v>
      </c>
      <c r="AD112" s="280" t="s">
        <v>129</v>
      </c>
      <c r="AE112" s="281" t="s">
        <v>130</v>
      </c>
      <c r="AF112" s="157" t="s">
        <v>131</v>
      </c>
      <c r="AG112" s="282" t="s">
        <v>132</v>
      </c>
      <c r="AH112" s="157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71</v>
      </c>
      <c r="D113" s="101">
        <f>SUM(F113+H113+J113+L113+N113+P113+R113+T113+V113)</f>
        <v>29</v>
      </c>
      <c r="E113" s="31">
        <f>SUM(G113+I113+K113+M113+O113+Q113+S113+U113+W113)</f>
        <v>42</v>
      </c>
      <c r="F113" s="181">
        <v>1</v>
      </c>
      <c r="G113" s="283">
        <v>3</v>
      </c>
      <c r="H113" s="180">
        <v>1</v>
      </c>
      <c r="I113" s="183">
        <v>4</v>
      </c>
      <c r="J113" s="181">
        <v>5</v>
      </c>
      <c r="K113" s="283">
        <v>8</v>
      </c>
      <c r="L113" s="180">
        <v>9</v>
      </c>
      <c r="M113" s="183">
        <v>13</v>
      </c>
      <c r="N113" s="181">
        <v>7</v>
      </c>
      <c r="O113" s="283">
        <v>11</v>
      </c>
      <c r="P113" s="180">
        <v>5</v>
      </c>
      <c r="Q113" s="183">
        <v>2</v>
      </c>
      <c r="R113" s="181">
        <v>1</v>
      </c>
      <c r="S113" s="283">
        <v>1</v>
      </c>
      <c r="T113" s="180"/>
      <c r="U113" s="183"/>
      <c r="V113" s="181"/>
      <c r="W113" s="284"/>
      <c r="X113" s="182"/>
      <c r="Y113" s="285">
        <v>63</v>
      </c>
      <c r="Z113" s="180">
        <v>8</v>
      </c>
      <c r="AA113" s="286"/>
      <c r="AB113" s="287"/>
      <c r="AC113" s="284">
        <v>29</v>
      </c>
      <c r="AD113" s="288">
        <v>42</v>
      </c>
      <c r="AE113" s="285"/>
      <c r="AF113" s="184"/>
      <c r="AG113" s="184">
        <v>66</v>
      </c>
      <c r="AH113" s="184"/>
      <c r="AI113" s="184">
        <v>5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437</v>
      </c>
      <c r="D114" s="290">
        <f>SUM(F114+H114+J114+L114+N114+P114+R114+T114+V114)</f>
        <v>320</v>
      </c>
      <c r="E114" s="291">
        <f>SUM(G114+I114+K114+M114+O114+Q114+S114+U114+W114)</f>
        <v>117</v>
      </c>
      <c r="F114" s="292">
        <v>4</v>
      </c>
      <c r="G114" s="293">
        <v>3</v>
      </c>
      <c r="H114" s="294">
        <v>43</v>
      </c>
      <c r="I114" s="295">
        <v>12</v>
      </c>
      <c r="J114" s="292">
        <v>66</v>
      </c>
      <c r="K114" s="293">
        <v>24</v>
      </c>
      <c r="L114" s="294">
        <v>105</v>
      </c>
      <c r="M114" s="295">
        <v>43</v>
      </c>
      <c r="N114" s="292">
        <v>56</v>
      </c>
      <c r="O114" s="293">
        <v>18</v>
      </c>
      <c r="P114" s="294">
        <v>33</v>
      </c>
      <c r="Q114" s="295">
        <v>10</v>
      </c>
      <c r="R114" s="292">
        <v>9</v>
      </c>
      <c r="S114" s="293">
        <v>4</v>
      </c>
      <c r="T114" s="294">
        <v>2</v>
      </c>
      <c r="U114" s="295">
        <v>2</v>
      </c>
      <c r="V114" s="292">
        <v>2</v>
      </c>
      <c r="W114" s="296">
        <v>1</v>
      </c>
      <c r="X114" s="297"/>
      <c r="Y114" s="298"/>
      <c r="Z114" s="299"/>
      <c r="AA114" s="300">
        <v>184</v>
      </c>
      <c r="AB114" s="300">
        <v>253</v>
      </c>
      <c r="AC114" s="297">
        <v>320</v>
      </c>
      <c r="AD114" s="301">
        <v>117</v>
      </c>
      <c r="AE114" s="302">
        <v>8</v>
      </c>
      <c r="AF114" s="303"/>
      <c r="AG114" s="303">
        <v>248</v>
      </c>
      <c r="AH114" s="303">
        <v>1</v>
      </c>
      <c r="AI114" s="303">
        <v>181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174" t="s">
        <v>12</v>
      </c>
      <c r="G117" s="174" t="s">
        <v>13</v>
      </c>
      <c r="H117" s="174" t="s">
        <v>14</v>
      </c>
      <c r="I117" s="174" t="s">
        <v>138</v>
      </c>
      <c r="J117" s="174" t="s">
        <v>139</v>
      </c>
      <c r="K117" s="174" t="s">
        <v>140</v>
      </c>
      <c r="L117" s="174" t="s">
        <v>141</v>
      </c>
      <c r="M117" s="274" t="s">
        <v>142</v>
      </c>
      <c r="N117" s="72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2</v>
      </c>
      <c r="D118" s="309"/>
      <c r="E118" s="309"/>
      <c r="F118" s="38"/>
      <c r="G118" s="38"/>
      <c r="H118" s="38"/>
      <c r="I118" s="38">
        <v>2</v>
      </c>
      <c r="J118" s="38"/>
      <c r="K118" s="38"/>
      <c r="L118" s="309"/>
      <c r="M118" s="310"/>
      <c r="N118" s="311"/>
      <c r="O118" s="33">
        <v>2</v>
      </c>
      <c r="P118" s="103">
        <v>2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157" t="s">
        <v>163</v>
      </c>
      <c r="F137" s="157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157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26" t="s">
        <v>174</v>
      </c>
      <c r="J141" s="25" t="s">
        <v>175</v>
      </c>
      <c r="K141" s="24" t="s">
        <v>173</v>
      </c>
      <c r="L141" s="26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157" t="s">
        <v>5</v>
      </c>
      <c r="D145" s="157" t="s">
        <v>181</v>
      </c>
      <c r="E145" s="72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3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168</v>
      </c>
      <c r="D149" s="47">
        <v>168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72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72" t="s">
        <v>39</v>
      </c>
      <c r="G164" s="71" t="s">
        <v>33</v>
      </c>
      <c r="H164" s="72" t="s">
        <v>39</v>
      </c>
      <c r="I164" s="71" t="s">
        <v>33</v>
      </c>
      <c r="J164" s="72" t="s">
        <v>39</v>
      </c>
      <c r="K164" s="71" t="s">
        <v>33</v>
      </c>
      <c r="L164" s="72" t="s">
        <v>39</v>
      </c>
      <c r="M164" s="115" t="s">
        <v>33</v>
      </c>
      <c r="N164" s="72" t="s">
        <v>39</v>
      </c>
      <c r="O164" s="71" t="s">
        <v>33</v>
      </c>
      <c r="P164" s="72" t="s">
        <v>39</v>
      </c>
      <c r="Q164" s="115" t="s">
        <v>33</v>
      </c>
      <c r="R164" s="72" t="s">
        <v>39</v>
      </c>
      <c r="S164" s="71" t="s">
        <v>33</v>
      </c>
      <c r="T164" s="72" t="s">
        <v>39</v>
      </c>
      <c r="U164" s="115" t="s">
        <v>33</v>
      </c>
      <c r="V164" s="72" t="s">
        <v>39</v>
      </c>
      <c r="W164" s="71" t="s">
        <v>33</v>
      </c>
      <c r="X164" s="72" t="s">
        <v>39</v>
      </c>
      <c r="Y164" s="115" t="s">
        <v>33</v>
      </c>
      <c r="Z164" s="72" t="s">
        <v>39</v>
      </c>
      <c r="AA164" s="71" t="s">
        <v>33</v>
      </c>
      <c r="AB164" s="72" t="s">
        <v>39</v>
      </c>
      <c r="AC164" s="71" t="s">
        <v>33</v>
      </c>
      <c r="AD164" s="72" t="s">
        <v>39</v>
      </c>
      <c r="AE164" s="71" t="s">
        <v>33</v>
      </c>
      <c r="AF164" s="72" t="s">
        <v>39</v>
      </c>
      <c r="AG164" s="71" t="s">
        <v>33</v>
      </c>
      <c r="AH164" s="72" t="s">
        <v>39</v>
      </c>
      <c r="AI164" s="71" t="s">
        <v>33</v>
      </c>
      <c r="AJ164" s="72" t="s">
        <v>39</v>
      </c>
      <c r="AK164" s="71" t="s">
        <v>33</v>
      </c>
      <c r="AL164" s="72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72" t="s">
        <v>39</v>
      </c>
      <c r="H172" s="274" t="s">
        <v>33</v>
      </c>
      <c r="I172" s="72" t="s">
        <v>39</v>
      </c>
      <c r="J172" s="274" t="s">
        <v>33</v>
      </c>
      <c r="K172" s="72" t="s">
        <v>39</v>
      </c>
      <c r="L172" s="274" t="s">
        <v>33</v>
      </c>
      <c r="M172" s="72" t="s">
        <v>39</v>
      </c>
      <c r="N172" s="274" t="s">
        <v>33</v>
      </c>
      <c r="O172" s="72" t="s">
        <v>39</v>
      </c>
      <c r="P172" s="274" t="s">
        <v>33</v>
      </c>
      <c r="Q172" s="72" t="s">
        <v>39</v>
      </c>
      <c r="R172" s="274" t="s">
        <v>33</v>
      </c>
      <c r="S172" s="72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72" t="s">
        <v>39</v>
      </c>
      <c r="F187" s="274" t="s">
        <v>33</v>
      </c>
      <c r="G187" s="72" t="s">
        <v>39</v>
      </c>
      <c r="H187" s="274" t="s">
        <v>33</v>
      </c>
      <c r="I187" s="72" t="s">
        <v>39</v>
      </c>
      <c r="J187" s="274" t="s">
        <v>33</v>
      </c>
      <c r="K187" s="72" t="s">
        <v>39</v>
      </c>
      <c r="L187" s="71" t="s">
        <v>33</v>
      </c>
      <c r="M187" s="72" t="s">
        <v>39</v>
      </c>
      <c r="N187" s="71" t="s">
        <v>33</v>
      </c>
      <c r="O187" s="72" t="s">
        <v>39</v>
      </c>
      <c r="P187" s="71" t="s">
        <v>33</v>
      </c>
      <c r="Q187" s="72" t="s">
        <v>39</v>
      </c>
      <c r="R187" s="274" t="s">
        <v>33</v>
      </c>
      <c r="S187" s="72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26</v>
      </c>
      <c r="C193" s="459">
        <f t="shared" ref="C193:D198" si="21">+E193+G193+I193+K193</f>
        <v>16</v>
      </c>
      <c r="D193" s="460">
        <f t="shared" si="21"/>
        <v>10</v>
      </c>
      <c r="E193" s="461">
        <f t="shared" ref="E193:O193" si="22">SUM(E194:E198)</f>
        <v>0</v>
      </c>
      <c r="F193" s="462">
        <f t="shared" si="22"/>
        <v>1</v>
      </c>
      <c r="G193" s="461">
        <f t="shared" si="22"/>
        <v>4</v>
      </c>
      <c r="H193" s="462">
        <f t="shared" si="22"/>
        <v>0</v>
      </c>
      <c r="I193" s="461">
        <f t="shared" si="22"/>
        <v>0</v>
      </c>
      <c r="J193" s="463">
        <f t="shared" si="22"/>
        <v>1</v>
      </c>
      <c r="K193" s="464">
        <f t="shared" si="22"/>
        <v>12</v>
      </c>
      <c r="L193" s="465">
        <f t="shared" si="22"/>
        <v>8</v>
      </c>
      <c r="M193" s="466">
        <f t="shared" si="22"/>
        <v>20</v>
      </c>
      <c r="N193" s="462">
        <f t="shared" si="22"/>
        <v>4</v>
      </c>
      <c r="O193" s="467">
        <f t="shared" si="22"/>
        <v>13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23</v>
      </c>
      <c r="C194" s="469">
        <f t="shared" si="21"/>
        <v>14</v>
      </c>
      <c r="D194" s="470">
        <f t="shared" si="21"/>
        <v>9</v>
      </c>
      <c r="E194" s="471"/>
      <c r="F194" s="472">
        <v>1</v>
      </c>
      <c r="G194" s="471">
        <v>3</v>
      </c>
      <c r="H194" s="472"/>
      <c r="I194" s="471"/>
      <c r="J194" s="473">
        <v>1</v>
      </c>
      <c r="K194" s="471">
        <v>11</v>
      </c>
      <c r="L194" s="474">
        <v>7</v>
      </c>
      <c r="M194" s="475">
        <v>18</v>
      </c>
      <c r="N194" s="472">
        <v>3</v>
      </c>
      <c r="O194" s="476">
        <v>11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2</v>
      </c>
      <c r="C195" s="478">
        <f t="shared" si="21"/>
        <v>1</v>
      </c>
      <c r="D195" s="479">
        <f t="shared" si="21"/>
        <v>1</v>
      </c>
      <c r="E195" s="480"/>
      <c r="F195" s="481"/>
      <c r="G195" s="480"/>
      <c r="H195" s="481"/>
      <c r="I195" s="480"/>
      <c r="J195" s="482"/>
      <c r="K195" s="480">
        <v>1</v>
      </c>
      <c r="L195" s="483">
        <v>1</v>
      </c>
      <c r="M195" s="484">
        <v>1</v>
      </c>
      <c r="N195" s="481">
        <v>1</v>
      </c>
      <c r="O195" s="485">
        <v>1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1</v>
      </c>
      <c r="C198" s="493">
        <f t="shared" si="21"/>
        <v>1</v>
      </c>
      <c r="D198" s="494">
        <f t="shared" si="21"/>
        <v>0</v>
      </c>
      <c r="E198" s="495"/>
      <c r="F198" s="496"/>
      <c r="G198" s="495">
        <v>1</v>
      </c>
      <c r="H198" s="496"/>
      <c r="I198" s="495"/>
      <c r="J198" s="496"/>
      <c r="K198" s="495"/>
      <c r="L198" s="497"/>
      <c r="M198" s="498">
        <v>1</v>
      </c>
      <c r="N198" s="496"/>
      <c r="O198" s="499">
        <v>1</v>
      </c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19038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17"/>
  <sheetViews>
    <sheetView workbookViewId="0">
      <selection activeCell="A19" sqref="A19:AM19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5703125" style="2" customWidth="1"/>
    <col min="5" max="6" width="10.5703125" style="2" customWidth="1"/>
    <col min="7" max="7" width="11.85546875" style="2" customWidth="1"/>
    <col min="8" max="8" width="11" style="2" customWidth="1"/>
    <col min="9" max="23" width="11.42578125" style="2"/>
    <col min="24" max="24" width="17.5703125" style="2" customWidth="1"/>
    <col min="25" max="25" width="16.140625" style="2" customWidth="1"/>
    <col min="26" max="26" width="13" style="2" customWidth="1"/>
    <col min="27" max="27" width="12.85546875" style="2" customWidth="1"/>
    <col min="28" max="28" width="13.28515625" style="2" customWidth="1"/>
    <col min="29" max="34" width="11.42578125" style="2"/>
    <col min="35" max="35" width="14" style="2" customWidth="1"/>
    <col min="36" max="40" width="11.42578125" style="2"/>
    <col min="41" max="41" width="12.7109375" style="2" customWidth="1"/>
    <col min="42" max="43" width="11.42578125" style="2"/>
    <col min="44" max="44" width="15.1406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5703125" style="3" customWidth="1"/>
    <col min="79" max="104" width="15.5703125" style="4" hidden="1" customWidth="1"/>
    <col min="105" max="105" width="15.5703125" style="2" customWidth="1"/>
    <col min="106" max="121" width="15.42578125" style="2" customWidth="1"/>
    <col min="122" max="16384" width="11.42578125" style="2"/>
  </cols>
  <sheetData>
    <row r="1" spans="1:104" x14ac:dyDescent="0.2">
      <c r="A1" s="1" t="s">
        <v>0</v>
      </c>
    </row>
    <row r="2" spans="1:104" x14ac:dyDescent="0.2">
      <c r="A2" s="1" t="str">
        <f>CONCATENATE("COMUNA: ",[9]NOMBRE!B2," - ","( ",[9]NOMBRE!C2,[9]NOMBRE!D2,[9]NOMBRE!E2,[9]NOMBRE!F2,[9]NOMBRE!G2," )")</f>
        <v>COMUNA: RECOLETA - ( 10127 )</v>
      </c>
    </row>
    <row r="3" spans="1:104" x14ac:dyDescent="0.2">
      <c r="A3" s="1" t="str">
        <f>CONCATENATE("ESTABLECIMIENTO/ESTRATEGIA: ",[9]NOMBRE!B3," - ","( ",[9]NOMBRE!C3,[9]NOMBRE!D3,[9]NOMBRE!E3,[9]NOMBRE!F3,[9]NOMBRE!G3,[9]NOMBRE!H3," )")</f>
        <v>ESTABLECIMIENTO/ESTRATEGIA: SAR RECOLETA DR. JUAN CARLOS CONCHA - ( 109801 )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104" x14ac:dyDescent="0.2">
      <c r="A4" s="1" t="str">
        <f>CONCATENATE("MES: ",[9]NOMBRE!B6," - ","( ",[9]NOMBRE!C6,[9]NOMBRE!D6," )")</f>
        <v>MES: AGOSTO - ( 08 )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04" x14ac:dyDescent="0.2">
      <c r="A5" s="1" t="str">
        <f>CONCATENATE("AÑO: ",[9]NOMBRE!B7)</f>
        <v>AÑO: 2018</v>
      </c>
      <c r="AP5" s="6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104" ht="15" x14ac:dyDescent="0.2">
      <c r="A6" s="530" t="s">
        <v>1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"/>
      <c r="Q6" s="7"/>
      <c r="R6" s="7"/>
      <c r="S6" s="7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104" s="12" customFormat="1" ht="15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x14ac:dyDescent="0.2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1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CA8" s="13"/>
      <c r="CB8" s="13"/>
      <c r="CC8" s="13"/>
      <c r="CD8" s="13"/>
      <c r="CE8" s="13"/>
      <c r="CF8" s="13"/>
      <c r="CG8" s="17"/>
      <c r="CH8" s="17"/>
      <c r="CI8" s="17"/>
      <c r="CJ8" s="17"/>
      <c r="CK8" s="17"/>
      <c r="CL8" s="17"/>
      <c r="CM8" s="17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14.25" customHeight="1" x14ac:dyDescent="0.2">
      <c r="A9" s="531" t="s">
        <v>4</v>
      </c>
      <c r="B9" s="534" t="s">
        <v>5</v>
      </c>
      <c r="C9" s="535"/>
      <c r="D9" s="536"/>
      <c r="E9" s="540" t="s">
        <v>6</v>
      </c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2"/>
      <c r="AM9" s="543" t="s">
        <v>7</v>
      </c>
      <c r="AN9" s="540" t="s">
        <v>8</v>
      </c>
      <c r="AO9" s="541"/>
      <c r="AP9" s="541"/>
      <c r="AQ9" s="542"/>
      <c r="AR9" s="543" t="s">
        <v>9</v>
      </c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CG9" s="20"/>
      <c r="CH9" s="20"/>
      <c r="CI9" s="20"/>
      <c r="CJ9" s="20"/>
      <c r="CK9" s="20"/>
      <c r="CL9" s="20"/>
      <c r="CM9" s="20"/>
    </row>
    <row r="10" spans="1:104" ht="14.25" customHeight="1" x14ac:dyDescent="0.2">
      <c r="A10" s="532"/>
      <c r="B10" s="537"/>
      <c r="C10" s="538"/>
      <c r="D10" s="539"/>
      <c r="E10" s="540" t="s">
        <v>10</v>
      </c>
      <c r="F10" s="542"/>
      <c r="G10" s="540" t="s">
        <v>11</v>
      </c>
      <c r="H10" s="542"/>
      <c r="I10" s="540" t="s">
        <v>12</v>
      </c>
      <c r="J10" s="542"/>
      <c r="K10" s="540" t="s">
        <v>13</v>
      </c>
      <c r="L10" s="542"/>
      <c r="M10" s="540" t="s">
        <v>14</v>
      </c>
      <c r="N10" s="542"/>
      <c r="O10" s="546" t="s">
        <v>15</v>
      </c>
      <c r="P10" s="547"/>
      <c r="Q10" s="546" t="s">
        <v>16</v>
      </c>
      <c r="R10" s="547"/>
      <c r="S10" s="546" t="s">
        <v>17</v>
      </c>
      <c r="T10" s="547"/>
      <c r="U10" s="546" t="s">
        <v>18</v>
      </c>
      <c r="V10" s="547"/>
      <c r="W10" s="546" t="s">
        <v>19</v>
      </c>
      <c r="X10" s="547"/>
      <c r="Y10" s="546" t="s">
        <v>20</v>
      </c>
      <c r="Z10" s="547"/>
      <c r="AA10" s="546" t="s">
        <v>21</v>
      </c>
      <c r="AB10" s="547"/>
      <c r="AC10" s="546" t="s">
        <v>22</v>
      </c>
      <c r="AD10" s="547"/>
      <c r="AE10" s="546" t="s">
        <v>23</v>
      </c>
      <c r="AF10" s="547"/>
      <c r="AG10" s="555" t="s">
        <v>24</v>
      </c>
      <c r="AH10" s="555"/>
      <c r="AI10" s="546" t="s">
        <v>25</v>
      </c>
      <c r="AJ10" s="547"/>
      <c r="AK10" s="555" t="s">
        <v>26</v>
      </c>
      <c r="AL10" s="547"/>
      <c r="AM10" s="544"/>
      <c r="AN10" s="552" t="s">
        <v>27</v>
      </c>
      <c r="AO10" s="548" t="s">
        <v>28</v>
      </c>
      <c r="AP10" s="548" t="s">
        <v>29</v>
      </c>
      <c r="AQ10" s="550" t="s">
        <v>30</v>
      </c>
      <c r="AR10" s="544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CG10" s="20"/>
      <c r="CH10" s="20"/>
      <c r="CI10" s="20"/>
      <c r="CJ10" s="20"/>
      <c r="CK10" s="20"/>
      <c r="CL10" s="20"/>
      <c r="CM10" s="20"/>
    </row>
    <row r="11" spans="1:104" x14ac:dyDescent="0.2">
      <c r="A11" s="533"/>
      <c r="B11" s="21" t="s">
        <v>31</v>
      </c>
      <c r="C11" s="22" t="s">
        <v>32</v>
      </c>
      <c r="D11" s="173" t="s">
        <v>33</v>
      </c>
      <c r="E11" s="24" t="s">
        <v>32</v>
      </c>
      <c r="F11" s="25" t="s">
        <v>33</v>
      </c>
      <c r="G11" s="24" t="s">
        <v>32</v>
      </c>
      <c r="H11" s="25" t="s">
        <v>33</v>
      </c>
      <c r="I11" s="24" t="s">
        <v>32</v>
      </c>
      <c r="J11" s="25" t="s">
        <v>33</v>
      </c>
      <c r="K11" s="24" t="s">
        <v>32</v>
      </c>
      <c r="L11" s="25" t="s">
        <v>33</v>
      </c>
      <c r="M11" s="24" t="s">
        <v>32</v>
      </c>
      <c r="N11" s="25" t="s">
        <v>33</v>
      </c>
      <c r="O11" s="24" t="s">
        <v>32</v>
      </c>
      <c r="P11" s="25" t="s">
        <v>33</v>
      </c>
      <c r="Q11" s="24" t="s">
        <v>32</v>
      </c>
      <c r="R11" s="25" t="s">
        <v>33</v>
      </c>
      <c r="S11" s="24" t="s">
        <v>32</v>
      </c>
      <c r="T11" s="25" t="s">
        <v>33</v>
      </c>
      <c r="U11" s="24" t="s">
        <v>32</v>
      </c>
      <c r="V11" s="25" t="s">
        <v>33</v>
      </c>
      <c r="W11" s="24" t="s">
        <v>32</v>
      </c>
      <c r="X11" s="25" t="s">
        <v>33</v>
      </c>
      <c r="Y11" s="24" t="s">
        <v>32</v>
      </c>
      <c r="Z11" s="25" t="s">
        <v>33</v>
      </c>
      <c r="AA11" s="24" t="s">
        <v>32</v>
      </c>
      <c r="AB11" s="25" t="s">
        <v>33</v>
      </c>
      <c r="AC11" s="24" t="s">
        <v>32</v>
      </c>
      <c r="AD11" s="25" t="s">
        <v>33</v>
      </c>
      <c r="AE11" s="24" t="s">
        <v>32</v>
      </c>
      <c r="AF11" s="25" t="s">
        <v>33</v>
      </c>
      <c r="AG11" s="364" t="s">
        <v>32</v>
      </c>
      <c r="AH11" s="27" t="s">
        <v>33</v>
      </c>
      <c r="AI11" s="24" t="s">
        <v>32</v>
      </c>
      <c r="AJ11" s="25" t="s">
        <v>33</v>
      </c>
      <c r="AK11" s="364" t="s">
        <v>32</v>
      </c>
      <c r="AL11" s="25" t="s">
        <v>33</v>
      </c>
      <c r="AM11" s="545"/>
      <c r="AN11" s="553"/>
      <c r="AO11" s="549"/>
      <c r="AP11" s="549"/>
      <c r="AQ11" s="551"/>
      <c r="AR11" s="545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9"/>
      <c r="BF11" s="19"/>
      <c r="BG11" s="19"/>
      <c r="CG11" s="20"/>
      <c r="CH11" s="20"/>
      <c r="CI11" s="20"/>
      <c r="CJ11" s="20"/>
      <c r="CK11" s="20"/>
      <c r="CL11" s="20"/>
      <c r="CM11" s="20"/>
    </row>
    <row r="12" spans="1:104" x14ac:dyDescent="0.2">
      <c r="A12" s="28" t="s">
        <v>34</v>
      </c>
      <c r="B12" s="29">
        <f>SUM(C12+D12)</f>
        <v>0</v>
      </c>
      <c r="C12" s="30">
        <f t="shared" ref="C12:D14" si="0">SUM(E12+G12+I12+K12+M12+O12+Q12+S12+U12+W12+Y12+AA12+AC12+AE12+AG12+AI12+AK12)</f>
        <v>0</v>
      </c>
      <c r="D12" s="31">
        <f t="shared" si="0"/>
        <v>0</v>
      </c>
      <c r="E12" s="32"/>
      <c r="F12" s="33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5"/>
      <c r="AH12" s="36"/>
      <c r="AI12" s="32"/>
      <c r="AJ12" s="34"/>
      <c r="AK12" s="37"/>
      <c r="AL12" s="34"/>
      <c r="AM12" s="37"/>
      <c r="AN12" s="32"/>
      <c r="AO12" s="38"/>
      <c r="AP12" s="38"/>
      <c r="AQ12" s="34"/>
      <c r="AR12" s="34"/>
      <c r="AS12" s="3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19"/>
      <c r="BF12" s="19"/>
      <c r="BG12" s="19"/>
      <c r="CG12" s="20"/>
      <c r="CH12" s="20"/>
      <c r="CI12" s="20"/>
      <c r="CJ12" s="20"/>
      <c r="CK12" s="20"/>
      <c r="CL12" s="20"/>
      <c r="CM12" s="20"/>
    </row>
    <row r="13" spans="1:104" x14ac:dyDescent="0.2">
      <c r="A13" s="41" t="s">
        <v>35</v>
      </c>
      <c r="B13" s="42">
        <f>SUM(C13+D13)</f>
        <v>0</v>
      </c>
      <c r="C13" s="43">
        <f t="shared" si="0"/>
        <v>0</v>
      </c>
      <c r="D13" s="44">
        <f t="shared" si="0"/>
        <v>0</v>
      </c>
      <c r="E13" s="45"/>
      <c r="F13" s="46"/>
      <c r="G13" s="47"/>
      <c r="H13" s="48"/>
      <c r="I13" s="47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9"/>
      <c r="AH13" s="50"/>
      <c r="AI13" s="45"/>
      <c r="AJ13" s="46"/>
      <c r="AK13" s="51"/>
      <c r="AL13" s="46"/>
      <c r="AM13" s="51"/>
      <c r="AN13" s="45"/>
      <c r="AO13" s="52"/>
      <c r="AP13" s="52"/>
      <c r="AQ13" s="46"/>
      <c r="AR13" s="46"/>
      <c r="AS13" s="39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19"/>
      <c r="BF13" s="19"/>
      <c r="BG13" s="19"/>
      <c r="CG13" s="20"/>
      <c r="CH13" s="20"/>
      <c r="CI13" s="20"/>
      <c r="CJ13" s="20"/>
      <c r="CK13" s="20"/>
      <c r="CL13" s="20"/>
      <c r="CM13" s="20"/>
    </row>
    <row r="14" spans="1:104" x14ac:dyDescent="0.2">
      <c r="A14" s="53" t="s">
        <v>36</v>
      </c>
      <c r="B14" s="54">
        <f>SUM(C14+D14)</f>
        <v>0</v>
      </c>
      <c r="C14" s="55">
        <f t="shared" si="0"/>
        <v>0</v>
      </c>
      <c r="D14" s="56">
        <f t="shared" si="0"/>
        <v>0</v>
      </c>
      <c r="E14" s="57"/>
      <c r="F14" s="58"/>
      <c r="G14" s="57"/>
      <c r="H14" s="58"/>
      <c r="I14" s="57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59"/>
      <c r="U14" s="57"/>
      <c r="V14" s="59"/>
      <c r="W14" s="57"/>
      <c r="X14" s="59"/>
      <c r="Y14" s="57"/>
      <c r="Z14" s="59"/>
      <c r="AA14" s="57"/>
      <c r="AB14" s="59"/>
      <c r="AC14" s="57"/>
      <c r="AD14" s="59"/>
      <c r="AE14" s="57"/>
      <c r="AF14" s="59"/>
      <c r="AG14" s="60"/>
      <c r="AH14" s="61"/>
      <c r="AI14" s="57"/>
      <c r="AJ14" s="59"/>
      <c r="AK14" s="62"/>
      <c r="AL14" s="59"/>
      <c r="AM14" s="62"/>
      <c r="AN14" s="63"/>
      <c r="AO14" s="64"/>
      <c r="AP14" s="64"/>
      <c r="AQ14" s="65"/>
      <c r="AR14" s="65"/>
      <c r="AS14" s="39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19"/>
      <c r="BF14" s="19"/>
      <c r="BG14" s="19"/>
      <c r="CG14" s="20"/>
      <c r="CH14" s="20"/>
      <c r="CI14" s="20"/>
      <c r="CJ14" s="20"/>
      <c r="CK14" s="20"/>
      <c r="CL14" s="20"/>
      <c r="CM14" s="20"/>
    </row>
    <row r="15" spans="1:104" s="12" customFormat="1" x14ac:dyDescent="0.2">
      <c r="A15" s="554" t="s">
        <v>37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CA15" s="13"/>
      <c r="CB15" s="13"/>
      <c r="CC15" s="13"/>
      <c r="CD15" s="13"/>
      <c r="CE15" s="13"/>
      <c r="CF15" s="13"/>
      <c r="CG15" s="17"/>
      <c r="CH15" s="17"/>
      <c r="CI15" s="17"/>
      <c r="CJ15" s="17"/>
      <c r="CK15" s="17"/>
      <c r="CL15" s="17"/>
      <c r="CM15" s="17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4.25" customHeight="1" x14ac:dyDescent="0.2">
      <c r="A16" s="531" t="s">
        <v>38</v>
      </c>
      <c r="B16" s="534" t="s">
        <v>5</v>
      </c>
      <c r="C16" s="535"/>
      <c r="D16" s="536"/>
      <c r="E16" s="540" t="s">
        <v>6</v>
      </c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2"/>
      <c r="AM16" s="543" t="s">
        <v>7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CG16" s="20"/>
      <c r="CH16" s="20"/>
      <c r="CI16" s="20"/>
      <c r="CJ16" s="20"/>
      <c r="CK16" s="20"/>
      <c r="CL16" s="20"/>
      <c r="CM16" s="20"/>
    </row>
    <row r="17" spans="1:104" x14ac:dyDescent="0.2">
      <c r="A17" s="532"/>
      <c r="B17" s="537"/>
      <c r="C17" s="538"/>
      <c r="D17" s="539"/>
      <c r="E17" s="540" t="s">
        <v>10</v>
      </c>
      <c r="F17" s="542"/>
      <c r="G17" s="540" t="s">
        <v>11</v>
      </c>
      <c r="H17" s="542"/>
      <c r="I17" s="540" t="s">
        <v>12</v>
      </c>
      <c r="J17" s="542"/>
      <c r="K17" s="540" t="s">
        <v>13</v>
      </c>
      <c r="L17" s="542"/>
      <c r="M17" s="540" t="s">
        <v>14</v>
      </c>
      <c r="N17" s="542"/>
      <c r="O17" s="546" t="s">
        <v>15</v>
      </c>
      <c r="P17" s="547"/>
      <c r="Q17" s="546" t="s">
        <v>16</v>
      </c>
      <c r="R17" s="547"/>
      <c r="S17" s="546" t="s">
        <v>17</v>
      </c>
      <c r="T17" s="547"/>
      <c r="U17" s="546" t="s">
        <v>18</v>
      </c>
      <c r="V17" s="547"/>
      <c r="W17" s="546" t="s">
        <v>19</v>
      </c>
      <c r="X17" s="547"/>
      <c r="Y17" s="546" t="s">
        <v>20</v>
      </c>
      <c r="Z17" s="547"/>
      <c r="AA17" s="546" t="s">
        <v>21</v>
      </c>
      <c r="AB17" s="547"/>
      <c r="AC17" s="546" t="s">
        <v>22</v>
      </c>
      <c r="AD17" s="547"/>
      <c r="AE17" s="546" t="s">
        <v>23</v>
      </c>
      <c r="AF17" s="547"/>
      <c r="AG17" s="546" t="s">
        <v>24</v>
      </c>
      <c r="AH17" s="547"/>
      <c r="AI17" s="546" t="s">
        <v>25</v>
      </c>
      <c r="AJ17" s="547"/>
      <c r="AK17" s="546" t="s">
        <v>26</v>
      </c>
      <c r="AL17" s="547"/>
      <c r="AM17" s="544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CG17" s="20"/>
      <c r="CH17" s="20"/>
      <c r="CI17" s="20"/>
      <c r="CJ17" s="20"/>
      <c r="CK17" s="20"/>
      <c r="CL17" s="20"/>
      <c r="CM17" s="20"/>
    </row>
    <row r="18" spans="1:104" x14ac:dyDescent="0.2">
      <c r="A18" s="533"/>
      <c r="B18" s="69" t="s">
        <v>31</v>
      </c>
      <c r="C18" s="70" t="s">
        <v>39</v>
      </c>
      <c r="D18" s="71" t="s">
        <v>33</v>
      </c>
      <c r="E18" s="416" t="s">
        <v>39</v>
      </c>
      <c r="F18" s="71" t="s">
        <v>33</v>
      </c>
      <c r="G18" s="416" t="s">
        <v>39</v>
      </c>
      <c r="H18" s="71" t="s">
        <v>33</v>
      </c>
      <c r="I18" s="416" t="s">
        <v>39</v>
      </c>
      <c r="J18" s="71" t="s">
        <v>33</v>
      </c>
      <c r="K18" s="416" t="s">
        <v>39</v>
      </c>
      <c r="L18" s="71" t="s">
        <v>33</v>
      </c>
      <c r="M18" s="416" t="s">
        <v>39</v>
      </c>
      <c r="N18" s="71" t="s">
        <v>33</v>
      </c>
      <c r="O18" s="416" t="s">
        <v>39</v>
      </c>
      <c r="P18" s="71" t="s">
        <v>33</v>
      </c>
      <c r="Q18" s="416" t="s">
        <v>39</v>
      </c>
      <c r="R18" s="71" t="s">
        <v>33</v>
      </c>
      <c r="S18" s="416" t="s">
        <v>39</v>
      </c>
      <c r="T18" s="71" t="s">
        <v>33</v>
      </c>
      <c r="U18" s="416" t="s">
        <v>39</v>
      </c>
      <c r="V18" s="71" t="s">
        <v>33</v>
      </c>
      <c r="W18" s="416" t="s">
        <v>39</v>
      </c>
      <c r="X18" s="71" t="s">
        <v>33</v>
      </c>
      <c r="Y18" s="416" t="s">
        <v>39</v>
      </c>
      <c r="Z18" s="71" t="s">
        <v>33</v>
      </c>
      <c r="AA18" s="416" t="s">
        <v>39</v>
      </c>
      <c r="AB18" s="71" t="s">
        <v>33</v>
      </c>
      <c r="AC18" s="416" t="s">
        <v>39</v>
      </c>
      <c r="AD18" s="71" t="s">
        <v>33</v>
      </c>
      <c r="AE18" s="416" t="s">
        <v>39</v>
      </c>
      <c r="AF18" s="71" t="s">
        <v>33</v>
      </c>
      <c r="AG18" s="416" t="s">
        <v>39</v>
      </c>
      <c r="AH18" s="71" t="s">
        <v>33</v>
      </c>
      <c r="AI18" s="416" t="s">
        <v>39</v>
      </c>
      <c r="AJ18" s="71" t="s">
        <v>33</v>
      </c>
      <c r="AK18" s="416" t="s">
        <v>39</v>
      </c>
      <c r="AL18" s="71" t="s">
        <v>33</v>
      </c>
      <c r="AM18" s="545"/>
      <c r="AN18" s="73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CG18" s="20"/>
      <c r="CH18" s="20"/>
      <c r="CI18" s="20"/>
      <c r="CJ18" s="20"/>
      <c r="CK18" s="20"/>
      <c r="CL18" s="20"/>
      <c r="CM18" s="20"/>
    </row>
    <row r="19" spans="1:104" x14ac:dyDescent="0.2">
      <c r="A19" s="74" t="s">
        <v>40</v>
      </c>
      <c r="B19" s="75">
        <f>SUM(C19+D19)</f>
        <v>7516</v>
      </c>
      <c r="C19" s="76">
        <f t="shared" ref="C19:D22" si="1">SUM(E19+G19+I19+K19+M19+O19+Q19+S19+U19+W19+Y19+AA19+AC19+AE19+AG19+AI19+AK19)</f>
        <v>3315</v>
      </c>
      <c r="D19" s="77">
        <f t="shared" si="1"/>
        <v>4201</v>
      </c>
      <c r="E19" s="78">
        <v>526</v>
      </c>
      <c r="F19" s="79">
        <v>482</v>
      </c>
      <c r="G19" s="78">
        <v>340</v>
      </c>
      <c r="H19" s="79">
        <v>349</v>
      </c>
      <c r="I19" s="78">
        <v>222</v>
      </c>
      <c r="J19" s="80">
        <v>203</v>
      </c>
      <c r="K19" s="78">
        <v>244</v>
      </c>
      <c r="L19" s="80">
        <v>287</v>
      </c>
      <c r="M19" s="78">
        <v>211</v>
      </c>
      <c r="N19" s="80">
        <v>335</v>
      </c>
      <c r="O19" s="81">
        <v>225</v>
      </c>
      <c r="P19" s="80">
        <v>317</v>
      </c>
      <c r="Q19" s="81">
        <v>178</v>
      </c>
      <c r="R19" s="80">
        <v>234</v>
      </c>
      <c r="S19" s="81">
        <v>179</v>
      </c>
      <c r="T19" s="80">
        <v>229</v>
      </c>
      <c r="U19" s="81">
        <v>176</v>
      </c>
      <c r="V19" s="80">
        <v>173</v>
      </c>
      <c r="W19" s="81">
        <v>162</v>
      </c>
      <c r="X19" s="80">
        <v>260</v>
      </c>
      <c r="Y19" s="81">
        <v>164</v>
      </c>
      <c r="Z19" s="80">
        <v>269</v>
      </c>
      <c r="AA19" s="81">
        <v>144</v>
      </c>
      <c r="AB19" s="80">
        <v>236</v>
      </c>
      <c r="AC19" s="81">
        <v>138</v>
      </c>
      <c r="AD19" s="80">
        <v>182</v>
      </c>
      <c r="AE19" s="81">
        <v>123</v>
      </c>
      <c r="AF19" s="80">
        <v>163</v>
      </c>
      <c r="AG19" s="81">
        <v>92</v>
      </c>
      <c r="AH19" s="80">
        <v>154</v>
      </c>
      <c r="AI19" s="81">
        <v>79</v>
      </c>
      <c r="AJ19" s="80">
        <v>144</v>
      </c>
      <c r="AK19" s="81">
        <v>112</v>
      </c>
      <c r="AL19" s="80">
        <v>184</v>
      </c>
      <c r="AM19" s="82">
        <v>7086</v>
      </c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CG19" s="20"/>
      <c r="CH19" s="20"/>
      <c r="CI19" s="20"/>
      <c r="CJ19" s="20"/>
      <c r="CK19" s="20"/>
      <c r="CL19" s="20"/>
      <c r="CM19" s="20"/>
    </row>
    <row r="20" spans="1:104" x14ac:dyDescent="0.2">
      <c r="A20" s="83" t="s">
        <v>41</v>
      </c>
      <c r="B20" s="75">
        <f>SUM(C20+D20)</f>
        <v>12</v>
      </c>
      <c r="C20" s="76">
        <f t="shared" si="1"/>
        <v>6</v>
      </c>
      <c r="D20" s="84">
        <f t="shared" si="1"/>
        <v>6</v>
      </c>
      <c r="E20" s="45">
        <v>1</v>
      </c>
      <c r="F20" s="85"/>
      <c r="G20" s="45"/>
      <c r="H20" s="85"/>
      <c r="I20" s="45"/>
      <c r="J20" s="46"/>
      <c r="K20" s="45">
        <v>1</v>
      </c>
      <c r="L20" s="46">
        <v>2</v>
      </c>
      <c r="M20" s="45"/>
      <c r="N20" s="46"/>
      <c r="O20" s="86"/>
      <c r="P20" s="46"/>
      <c r="Q20" s="86"/>
      <c r="R20" s="46"/>
      <c r="S20" s="86"/>
      <c r="T20" s="46"/>
      <c r="U20" s="86"/>
      <c r="V20" s="46">
        <v>1</v>
      </c>
      <c r="W20" s="86"/>
      <c r="X20" s="46"/>
      <c r="Y20" s="86"/>
      <c r="Z20" s="46"/>
      <c r="AA20" s="86"/>
      <c r="AB20" s="46"/>
      <c r="AC20" s="86"/>
      <c r="AD20" s="46">
        <v>1</v>
      </c>
      <c r="AE20" s="86"/>
      <c r="AF20" s="46"/>
      <c r="AG20" s="86"/>
      <c r="AH20" s="46"/>
      <c r="AI20" s="86">
        <v>3</v>
      </c>
      <c r="AJ20" s="46">
        <v>2</v>
      </c>
      <c r="AK20" s="86">
        <v>1</v>
      </c>
      <c r="AL20" s="46"/>
      <c r="AM20" s="87">
        <v>12</v>
      </c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CG20" s="20"/>
      <c r="CH20" s="20"/>
      <c r="CI20" s="20"/>
      <c r="CJ20" s="20"/>
      <c r="CK20" s="20"/>
      <c r="CL20" s="20"/>
      <c r="CM20" s="20"/>
    </row>
    <row r="21" spans="1:104" x14ac:dyDescent="0.2">
      <c r="A21" s="83" t="s">
        <v>42</v>
      </c>
      <c r="B21" s="75">
        <f>SUM(C21+D21)</f>
        <v>0</v>
      </c>
      <c r="C21" s="76">
        <f t="shared" si="1"/>
        <v>0</v>
      </c>
      <c r="D21" s="84">
        <f t="shared" si="1"/>
        <v>0</v>
      </c>
      <c r="E21" s="45"/>
      <c r="F21" s="85"/>
      <c r="G21" s="45"/>
      <c r="H21" s="85"/>
      <c r="I21" s="45"/>
      <c r="J21" s="46"/>
      <c r="K21" s="45"/>
      <c r="L21" s="46"/>
      <c r="M21" s="45"/>
      <c r="N21" s="46"/>
      <c r="O21" s="86"/>
      <c r="P21" s="46"/>
      <c r="Q21" s="86"/>
      <c r="R21" s="46"/>
      <c r="S21" s="86"/>
      <c r="T21" s="46"/>
      <c r="U21" s="86"/>
      <c r="V21" s="46"/>
      <c r="W21" s="86"/>
      <c r="X21" s="46"/>
      <c r="Y21" s="86"/>
      <c r="Z21" s="46"/>
      <c r="AA21" s="86"/>
      <c r="AB21" s="46"/>
      <c r="AC21" s="86"/>
      <c r="AD21" s="46"/>
      <c r="AE21" s="86"/>
      <c r="AF21" s="46"/>
      <c r="AG21" s="86"/>
      <c r="AH21" s="46"/>
      <c r="AI21" s="86"/>
      <c r="AJ21" s="46"/>
      <c r="AK21" s="86"/>
      <c r="AL21" s="46"/>
      <c r="AM21" s="87">
        <v>0</v>
      </c>
      <c r="AN21" s="39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CG21" s="20"/>
      <c r="CH21" s="20"/>
      <c r="CI21" s="20"/>
      <c r="CJ21" s="20"/>
      <c r="CK21" s="20"/>
      <c r="CL21" s="20"/>
      <c r="CM21" s="20"/>
    </row>
    <row r="22" spans="1:104" x14ac:dyDescent="0.2">
      <c r="A22" s="88" t="s">
        <v>43</v>
      </c>
      <c r="B22" s="89">
        <f>SUM(C22+D22)</f>
        <v>133</v>
      </c>
      <c r="C22" s="90">
        <f t="shared" si="1"/>
        <v>59</v>
      </c>
      <c r="D22" s="56">
        <f t="shared" si="1"/>
        <v>74</v>
      </c>
      <c r="E22" s="57">
        <v>50</v>
      </c>
      <c r="F22" s="58">
        <v>48</v>
      </c>
      <c r="G22" s="57">
        <v>2</v>
      </c>
      <c r="H22" s="58">
        <v>1</v>
      </c>
      <c r="I22" s="57"/>
      <c r="J22" s="59"/>
      <c r="K22" s="57"/>
      <c r="L22" s="59"/>
      <c r="M22" s="57"/>
      <c r="N22" s="59"/>
      <c r="O22" s="91"/>
      <c r="P22" s="59"/>
      <c r="Q22" s="91"/>
      <c r="R22" s="59">
        <v>1</v>
      </c>
      <c r="S22" s="91"/>
      <c r="T22" s="59">
        <v>1</v>
      </c>
      <c r="U22" s="91"/>
      <c r="V22" s="59"/>
      <c r="W22" s="91"/>
      <c r="X22" s="59"/>
      <c r="Y22" s="91"/>
      <c r="Z22" s="59">
        <v>1</v>
      </c>
      <c r="AA22" s="91"/>
      <c r="AB22" s="59">
        <v>1</v>
      </c>
      <c r="AC22" s="91"/>
      <c r="AD22" s="59">
        <v>1</v>
      </c>
      <c r="AE22" s="91"/>
      <c r="AF22" s="59"/>
      <c r="AG22" s="91">
        <v>1</v>
      </c>
      <c r="AH22" s="59">
        <v>4</v>
      </c>
      <c r="AI22" s="91"/>
      <c r="AJ22" s="59">
        <v>3</v>
      </c>
      <c r="AK22" s="91">
        <v>6</v>
      </c>
      <c r="AL22" s="59">
        <v>13</v>
      </c>
      <c r="AM22" s="92">
        <v>133</v>
      </c>
      <c r="AN22" s="39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CG22" s="20"/>
      <c r="CH22" s="20"/>
      <c r="CI22" s="20"/>
      <c r="CJ22" s="20"/>
      <c r="CK22" s="20"/>
      <c r="CL22" s="20"/>
      <c r="CM22" s="20"/>
    </row>
    <row r="23" spans="1:104" s="12" customFormat="1" x14ac:dyDescent="0.2">
      <c r="A23" s="93" t="s">
        <v>44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5"/>
      <c r="N23" s="15"/>
      <c r="O23" s="11"/>
      <c r="P23" s="11"/>
      <c r="Q23" s="11"/>
      <c r="R23" s="11"/>
      <c r="S23" s="9"/>
      <c r="T23" s="9"/>
      <c r="U23" s="9"/>
      <c r="V23" s="9"/>
      <c r="W23" s="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66"/>
      <c r="AN23" s="9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CA23" s="13"/>
      <c r="CB23" s="13"/>
      <c r="CC23" s="13"/>
      <c r="CD23" s="13"/>
      <c r="CE23" s="13"/>
      <c r="CF23" s="13"/>
      <c r="CG23" s="17"/>
      <c r="CH23" s="17"/>
      <c r="CI23" s="17"/>
      <c r="CJ23" s="17"/>
      <c r="CK23" s="17"/>
      <c r="CL23" s="17"/>
      <c r="CM23" s="17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14.25" customHeight="1" x14ac:dyDescent="0.2">
      <c r="A24" s="556" t="s">
        <v>38</v>
      </c>
      <c r="B24" s="534" t="s">
        <v>5</v>
      </c>
      <c r="C24" s="535"/>
      <c r="D24" s="536"/>
      <c r="E24" s="540" t="s">
        <v>6</v>
      </c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2"/>
      <c r="AM24" s="543" t="s">
        <v>7</v>
      </c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19"/>
      <c r="BC24" s="19"/>
      <c r="BD24" s="19"/>
      <c r="BE24" s="19"/>
      <c r="BF24" s="19"/>
      <c r="BG24" s="19"/>
      <c r="BH24" s="19"/>
      <c r="BI24" s="19"/>
      <c r="CG24" s="20"/>
      <c r="CH24" s="20"/>
      <c r="CI24" s="20"/>
      <c r="CJ24" s="20"/>
      <c r="CK24" s="20"/>
      <c r="CL24" s="20"/>
      <c r="CM24" s="20"/>
    </row>
    <row r="25" spans="1:104" x14ac:dyDescent="0.2">
      <c r="A25" s="557"/>
      <c r="B25" s="537"/>
      <c r="C25" s="538"/>
      <c r="D25" s="539"/>
      <c r="E25" s="540" t="s">
        <v>10</v>
      </c>
      <c r="F25" s="542"/>
      <c r="G25" s="540" t="s">
        <v>11</v>
      </c>
      <c r="H25" s="542"/>
      <c r="I25" s="540" t="s">
        <v>12</v>
      </c>
      <c r="J25" s="542"/>
      <c r="K25" s="540" t="s">
        <v>13</v>
      </c>
      <c r="L25" s="542"/>
      <c r="M25" s="540" t="s">
        <v>14</v>
      </c>
      <c r="N25" s="542"/>
      <c r="O25" s="546" t="s">
        <v>15</v>
      </c>
      <c r="P25" s="547"/>
      <c r="Q25" s="546" t="s">
        <v>16</v>
      </c>
      <c r="R25" s="547"/>
      <c r="S25" s="546" t="s">
        <v>17</v>
      </c>
      <c r="T25" s="547"/>
      <c r="U25" s="546" t="s">
        <v>18</v>
      </c>
      <c r="V25" s="547"/>
      <c r="W25" s="546" t="s">
        <v>19</v>
      </c>
      <c r="X25" s="547"/>
      <c r="Y25" s="546" t="s">
        <v>20</v>
      </c>
      <c r="Z25" s="547"/>
      <c r="AA25" s="546" t="s">
        <v>21</v>
      </c>
      <c r="AB25" s="547"/>
      <c r="AC25" s="546" t="s">
        <v>22</v>
      </c>
      <c r="AD25" s="547"/>
      <c r="AE25" s="546" t="s">
        <v>23</v>
      </c>
      <c r="AF25" s="547"/>
      <c r="AG25" s="546" t="s">
        <v>24</v>
      </c>
      <c r="AH25" s="547"/>
      <c r="AI25" s="546" t="s">
        <v>25</v>
      </c>
      <c r="AJ25" s="547"/>
      <c r="AK25" s="546" t="s">
        <v>26</v>
      </c>
      <c r="AL25" s="547"/>
      <c r="AM25" s="544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19"/>
      <c r="BC25" s="19"/>
      <c r="BD25" s="19"/>
      <c r="BE25" s="19"/>
      <c r="BF25" s="19"/>
      <c r="BG25" s="19"/>
      <c r="BH25" s="19"/>
      <c r="BI25" s="19"/>
      <c r="CG25" s="20"/>
      <c r="CH25" s="20"/>
      <c r="CI25" s="20"/>
      <c r="CJ25" s="20"/>
      <c r="CK25" s="20"/>
      <c r="CL25" s="20"/>
      <c r="CM25" s="20"/>
    </row>
    <row r="26" spans="1:104" x14ac:dyDescent="0.2">
      <c r="A26" s="558"/>
      <c r="B26" s="69" t="s">
        <v>31</v>
      </c>
      <c r="C26" s="22" t="s">
        <v>39</v>
      </c>
      <c r="D26" s="173" t="s">
        <v>33</v>
      </c>
      <c r="E26" s="97" t="s">
        <v>39</v>
      </c>
      <c r="F26" s="25" t="s">
        <v>33</v>
      </c>
      <c r="G26" s="97" t="s">
        <v>39</v>
      </c>
      <c r="H26" s="25" t="s">
        <v>33</v>
      </c>
      <c r="I26" s="97" t="s">
        <v>39</v>
      </c>
      <c r="J26" s="25" t="s">
        <v>33</v>
      </c>
      <c r="K26" s="97" t="s">
        <v>39</v>
      </c>
      <c r="L26" s="25" t="s">
        <v>33</v>
      </c>
      <c r="M26" s="97" t="s">
        <v>39</v>
      </c>
      <c r="N26" s="25" t="s">
        <v>33</v>
      </c>
      <c r="O26" s="97" t="s">
        <v>39</v>
      </c>
      <c r="P26" s="25" t="s">
        <v>33</v>
      </c>
      <c r="Q26" s="97" t="s">
        <v>39</v>
      </c>
      <c r="R26" s="25" t="s">
        <v>33</v>
      </c>
      <c r="S26" s="97" t="s">
        <v>39</v>
      </c>
      <c r="T26" s="25" t="s">
        <v>33</v>
      </c>
      <c r="U26" s="97" t="s">
        <v>39</v>
      </c>
      <c r="V26" s="25" t="s">
        <v>33</v>
      </c>
      <c r="W26" s="97" t="s">
        <v>39</v>
      </c>
      <c r="X26" s="25" t="s">
        <v>33</v>
      </c>
      <c r="Y26" s="97" t="s">
        <v>39</v>
      </c>
      <c r="Z26" s="25" t="s">
        <v>33</v>
      </c>
      <c r="AA26" s="97" t="s">
        <v>39</v>
      </c>
      <c r="AB26" s="25" t="s">
        <v>33</v>
      </c>
      <c r="AC26" s="97" t="s">
        <v>39</v>
      </c>
      <c r="AD26" s="25" t="s">
        <v>33</v>
      </c>
      <c r="AE26" s="97" t="s">
        <v>39</v>
      </c>
      <c r="AF26" s="25" t="s">
        <v>33</v>
      </c>
      <c r="AG26" s="97" t="s">
        <v>39</v>
      </c>
      <c r="AH26" s="25" t="s">
        <v>33</v>
      </c>
      <c r="AI26" s="97" t="s">
        <v>39</v>
      </c>
      <c r="AJ26" s="25" t="s">
        <v>33</v>
      </c>
      <c r="AK26" s="97" t="s">
        <v>39</v>
      </c>
      <c r="AL26" s="25" t="s">
        <v>33</v>
      </c>
      <c r="AM26" s="545"/>
      <c r="AN26" s="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19"/>
      <c r="BC26" s="19"/>
      <c r="BD26" s="19"/>
      <c r="BE26" s="19"/>
      <c r="BF26" s="19"/>
      <c r="BG26" s="19"/>
      <c r="BH26" s="19"/>
      <c r="BI26" s="19"/>
      <c r="CG26" s="20"/>
      <c r="CH26" s="20"/>
      <c r="CI26" s="20"/>
      <c r="CJ26" s="20"/>
      <c r="CK26" s="20"/>
      <c r="CL26" s="20"/>
      <c r="CM26" s="20"/>
    </row>
    <row r="27" spans="1:104" x14ac:dyDescent="0.2">
      <c r="A27" s="99" t="s">
        <v>40</v>
      </c>
      <c r="B27" s="100">
        <f t="shared" ref="B27:B32" si="2">SUM(C27+D27)</f>
        <v>0</v>
      </c>
      <c r="C27" s="101">
        <f t="shared" ref="C27:D32" si="3">SUM(E27+G27+I27+K27+M27+O27+Q27+S27+U27+W27+Y27+AA27+AC27+AE27+AG27+AI27+AK27)</f>
        <v>0</v>
      </c>
      <c r="D27" s="31">
        <f t="shared" si="3"/>
        <v>0</v>
      </c>
      <c r="E27" s="32"/>
      <c r="F27" s="33"/>
      <c r="G27" s="32"/>
      <c r="H27" s="33"/>
      <c r="I27" s="32"/>
      <c r="J27" s="34"/>
      <c r="K27" s="32"/>
      <c r="L27" s="34"/>
      <c r="M27" s="32"/>
      <c r="N27" s="34"/>
      <c r="O27" s="102"/>
      <c r="P27" s="34"/>
      <c r="Q27" s="102"/>
      <c r="R27" s="34"/>
      <c r="S27" s="102"/>
      <c r="T27" s="34"/>
      <c r="U27" s="102"/>
      <c r="V27" s="34"/>
      <c r="W27" s="102"/>
      <c r="X27" s="34"/>
      <c r="Y27" s="102"/>
      <c r="Z27" s="34"/>
      <c r="AA27" s="102"/>
      <c r="AB27" s="34"/>
      <c r="AC27" s="102"/>
      <c r="AD27" s="34"/>
      <c r="AE27" s="102"/>
      <c r="AF27" s="34"/>
      <c r="AG27" s="102"/>
      <c r="AH27" s="34"/>
      <c r="AI27" s="102"/>
      <c r="AJ27" s="34"/>
      <c r="AK27" s="102"/>
      <c r="AL27" s="34"/>
      <c r="AM27" s="103"/>
      <c r="AN27" s="39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CG27" s="20"/>
      <c r="CH27" s="20"/>
      <c r="CI27" s="20"/>
      <c r="CJ27" s="20"/>
      <c r="CK27" s="20"/>
      <c r="CL27" s="20"/>
      <c r="CM27" s="20"/>
    </row>
    <row r="28" spans="1:104" x14ac:dyDescent="0.2">
      <c r="A28" s="41" t="s">
        <v>41</v>
      </c>
      <c r="B28" s="75">
        <f t="shared" si="2"/>
        <v>0</v>
      </c>
      <c r="C28" s="76">
        <f t="shared" si="3"/>
        <v>0</v>
      </c>
      <c r="D28" s="84">
        <f t="shared" si="3"/>
        <v>0</v>
      </c>
      <c r="E28" s="45"/>
      <c r="F28" s="85"/>
      <c r="G28" s="45"/>
      <c r="H28" s="85"/>
      <c r="I28" s="45"/>
      <c r="J28" s="46"/>
      <c r="K28" s="45"/>
      <c r="L28" s="46"/>
      <c r="M28" s="45"/>
      <c r="N28" s="46"/>
      <c r="O28" s="86"/>
      <c r="P28" s="46"/>
      <c r="Q28" s="86"/>
      <c r="R28" s="46"/>
      <c r="S28" s="86"/>
      <c r="T28" s="46"/>
      <c r="U28" s="86"/>
      <c r="V28" s="46"/>
      <c r="W28" s="86"/>
      <c r="X28" s="46"/>
      <c r="Y28" s="86"/>
      <c r="Z28" s="46"/>
      <c r="AA28" s="86"/>
      <c r="AB28" s="46"/>
      <c r="AC28" s="86"/>
      <c r="AD28" s="46"/>
      <c r="AE28" s="86"/>
      <c r="AF28" s="46"/>
      <c r="AG28" s="86"/>
      <c r="AH28" s="46"/>
      <c r="AI28" s="86"/>
      <c r="AJ28" s="46"/>
      <c r="AK28" s="86"/>
      <c r="AL28" s="46"/>
      <c r="AM28" s="87"/>
      <c r="AN28" s="39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CG28" s="20"/>
      <c r="CH28" s="20"/>
      <c r="CI28" s="20"/>
      <c r="CJ28" s="20"/>
      <c r="CK28" s="20"/>
      <c r="CL28" s="20"/>
      <c r="CM28" s="20"/>
    </row>
    <row r="29" spans="1:104" x14ac:dyDescent="0.2">
      <c r="A29" s="41" t="s">
        <v>42</v>
      </c>
      <c r="B29" s="75">
        <f t="shared" si="2"/>
        <v>0</v>
      </c>
      <c r="C29" s="76">
        <f t="shared" si="3"/>
        <v>0</v>
      </c>
      <c r="D29" s="84">
        <f t="shared" si="3"/>
        <v>0</v>
      </c>
      <c r="E29" s="45"/>
      <c r="F29" s="85"/>
      <c r="G29" s="45"/>
      <c r="H29" s="85"/>
      <c r="I29" s="45"/>
      <c r="J29" s="46"/>
      <c r="K29" s="45"/>
      <c r="L29" s="46"/>
      <c r="M29" s="45"/>
      <c r="N29" s="46"/>
      <c r="O29" s="86"/>
      <c r="P29" s="46"/>
      <c r="Q29" s="86"/>
      <c r="R29" s="46"/>
      <c r="S29" s="86"/>
      <c r="T29" s="46"/>
      <c r="U29" s="86"/>
      <c r="V29" s="46"/>
      <c r="W29" s="86"/>
      <c r="X29" s="46"/>
      <c r="Y29" s="86"/>
      <c r="Z29" s="46"/>
      <c r="AA29" s="86"/>
      <c r="AB29" s="46"/>
      <c r="AC29" s="86"/>
      <c r="AD29" s="46"/>
      <c r="AE29" s="86"/>
      <c r="AF29" s="46"/>
      <c r="AG29" s="86"/>
      <c r="AH29" s="46"/>
      <c r="AI29" s="86"/>
      <c r="AJ29" s="46"/>
      <c r="AK29" s="86"/>
      <c r="AL29" s="46"/>
      <c r="AM29" s="87"/>
      <c r="AN29" s="39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CG29" s="20"/>
      <c r="CH29" s="20"/>
      <c r="CI29" s="20"/>
      <c r="CJ29" s="20"/>
      <c r="CK29" s="20"/>
      <c r="CL29" s="20"/>
      <c r="CM29" s="20"/>
    </row>
    <row r="30" spans="1:104" x14ac:dyDescent="0.2">
      <c r="A30" s="41" t="s">
        <v>45</v>
      </c>
      <c r="B30" s="75">
        <f t="shared" si="2"/>
        <v>0</v>
      </c>
      <c r="C30" s="76">
        <f t="shared" si="3"/>
        <v>0</v>
      </c>
      <c r="D30" s="84">
        <f t="shared" si="3"/>
        <v>0</v>
      </c>
      <c r="E30" s="45"/>
      <c r="F30" s="85"/>
      <c r="G30" s="45"/>
      <c r="H30" s="85"/>
      <c r="I30" s="45"/>
      <c r="J30" s="46"/>
      <c r="K30" s="45"/>
      <c r="L30" s="46"/>
      <c r="M30" s="45"/>
      <c r="N30" s="46"/>
      <c r="O30" s="86"/>
      <c r="P30" s="46"/>
      <c r="Q30" s="86"/>
      <c r="R30" s="46"/>
      <c r="S30" s="86"/>
      <c r="T30" s="46"/>
      <c r="U30" s="86"/>
      <c r="V30" s="46"/>
      <c r="W30" s="86"/>
      <c r="X30" s="46"/>
      <c r="Y30" s="86"/>
      <c r="Z30" s="46"/>
      <c r="AA30" s="86"/>
      <c r="AB30" s="46"/>
      <c r="AC30" s="86"/>
      <c r="AD30" s="46"/>
      <c r="AE30" s="86"/>
      <c r="AF30" s="46"/>
      <c r="AG30" s="86"/>
      <c r="AH30" s="46"/>
      <c r="AI30" s="86"/>
      <c r="AJ30" s="46"/>
      <c r="AK30" s="86"/>
      <c r="AL30" s="46"/>
      <c r="AM30" s="87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CG30" s="20"/>
      <c r="CH30" s="20"/>
      <c r="CI30" s="20"/>
      <c r="CJ30" s="20"/>
      <c r="CK30" s="20"/>
      <c r="CL30" s="20"/>
      <c r="CM30" s="20"/>
    </row>
    <row r="31" spans="1:104" x14ac:dyDescent="0.2">
      <c r="A31" s="41" t="s">
        <v>46</v>
      </c>
      <c r="B31" s="75">
        <f t="shared" si="2"/>
        <v>0</v>
      </c>
      <c r="C31" s="76">
        <f t="shared" si="3"/>
        <v>0</v>
      </c>
      <c r="D31" s="84">
        <f t="shared" si="3"/>
        <v>0</v>
      </c>
      <c r="E31" s="45"/>
      <c r="F31" s="85"/>
      <c r="G31" s="45"/>
      <c r="H31" s="85"/>
      <c r="I31" s="45"/>
      <c r="J31" s="46"/>
      <c r="K31" s="45"/>
      <c r="L31" s="46"/>
      <c r="M31" s="45"/>
      <c r="N31" s="46"/>
      <c r="O31" s="86"/>
      <c r="P31" s="46"/>
      <c r="Q31" s="86"/>
      <c r="R31" s="46"/>
      <c r="S31" s="86"/>
      <c r="T31" s="46"/>
      <c r="U31" s="86"/>
      <c r="V31" s="46"/>
      <c r="W31" s="86"/>
      <c r="X31" s="46"/>
      <c r="Y31" s="86"/>
      <c r="Z31" s="46"/>
      <c r="AA31" s="86"/>
      <c r="AB31" s="46"/>
      <c r="AC31" s="86"/>
      <c r="AD31" s="46"/>
      <c r="AE31" s="86"/>
      <c r="AF31" s="46"/>
      <c r="AG31" s="86"/>
      <c r="AH31" s="46"/>
      <c r="AI31" s="86"/>
      <c r="AJ31" s="46"/>
      <c r="AK31" s="86"/>
      <c r="AL31" s="46"/>
      <c r="AM31" s="87"/>
      <c r="AN31" s="39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CG31" s="20"/>
      <c r="CH31" s="20"/>
      <c r="CI31" s="20"/>
      <c r="CJ31" s="20"/>
      <c r="CK31" s="20"/>
      <c r="CL31" s="20"/>
      <c r="CM31" s="20"/>
    </row>
    <row r="32" spans="1:104" x14ac:dyDescent="0.2">
      <c r="A32" s="104" t="s">
        <v>47</v>
      </c>
      <c r="B32" s="89">
        <f t="shared" si="2"/>
        <v>0</v>
      </c>
      <c r="C32" s="90">
        <f t="shared" si="3"/>
        <v>0</v>
      </c>
      <c r="D32" s="56">
        <f t="shared" si="3"/>
        <v>0</v>
      </c>
      <c r="E32" s="57"/>
      <c r="F32" s="58"/>
      <c r="G32" s="57"/>
      <c r="H32" s="58"/>
      <c r="I32" s="57"/>
      <c r="J32" s="59"/>
      <c r="K32" s="57"/>
      <c r="L32" s="59"/>
      <c r="M32" s="57"/>
      <c r="N32" s="59"/>
      <c r="O32" s="91"/>
      <c r="P32" s="59"/>
      <c r="Q32" s="91"/>
      <c r="R32" s="59"/>
      <c r="S32" s="91"/>
      <c r="T32" s="59"/>
      <c r="U32" s="91"/>
      <c r="V32" s="59"/>
      <c r="W32" s="91"/>
      <c r="X32" s="59"/>
      <c r="Y32" s="91"/>
      <c r="Z32" s="59"/>
      <c r="AA32" s="91"/>
      <c r="AB32" s="59"/>
      <c r="AC32" s="91"/>
      <c r="AD32" s="59"/>
      <c r="AE32" s="91"/>
      <c r="AF32" s="59"/>
      <c r="AG32" s="91"/>
      <c r="AH32" s="59"/>
      <c r="AI32" s="91"/>
      <c r="AJ32" s="59"/>
      <c r="AK32" s="91"/>
      <c r="AL32" s="59"/>
      <c r="AM32" s="92"/>
      <c r="AN32" s="39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CG32" s="20"/>
      <c r="CH32" s="20"/>
      <c r="CI32" s="20"/>
      <c r="CJ32" s="20"/>
      <c r="CK32" s="20"/>
      <c r="CL32" s="20"/>
      <c r="CM32" s="20"/>
    </row>
    <row r="33" spans="1:104" s="12" customFormat="1" x14ac:dyDescent="0.2">
      <c r="A33" s="93" t="s">
        <v>48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5"/>
      <c r="N33" s="15"/>
      <c r="O33" s="11"/>
      <c r="P33" s="11"/>
      <c r="Q33" s="11"/>
      <c r="R33" s="11"/>
      <c r="S33" s="9"/>
      <c r="T33" s="9"/>
      <c r="U33" s="9"/>
      <c r="V33" s="9"/>
      <c r="W33" s="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6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CA33" s="13"/>
      <c r="CB33" s="13"/>
      <c r="CC33" s="13"/>
      <c r="CD33" s="13"/>
      <c r="CE33" s="13"/>
      <c r="CF33" s="13"/>
      <c r="CG33" s="17"/>
      <c r="CH33" s="17"/>
      <c r="CI33" s="17"/>
      <c r="CJ33" s="17"/>
      <c r="CK33" s="17"/>
      <c r="CL33" s="17"/>
      <c r="CM33" s="1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4.25" customHeight="1" x14ac:dyDescent="0.2">
      <c r="A34" s="556" t="s">
        <v>38</v>
      </c>
      <c r="B34" s="534" t="s">
        <v>5</v>
      </c>
      <c r="C34" s="535"/>
      <c r="D34" s="536"/>
      <c r="E34" s="540" t="s">
        <v>6</v>
      </c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2"/>
      <c r="AM34" s="543" t="s">
        <v>7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CG34" s="20"/>
      <c r="CH34" s="20"/>
      <c r="CI34" s="20"/>
      <c r="CJ34" s="20"/>
      <c r="CK34" s="20"/>
      <c r="CL34" s="20"/>
      <c r="CM34" s="20"/>
    </row>
    <row r="35" spans="1:104" x14ac:dyDescent="0.2">
      <c r="A35" s="557"/>
      <c r="B35" s="537"/>
      <c r="C35" s="538"/>
      <c r="D35" s="539"/>
      <c r="E35" s="540" t="s">
        <v>10</v>
      </c>
      <c r="F35" s="542"/>
      <c r="G35" s="540" t="s">
        <v>11</v>
      </c>
      <c r="H35" s="542"/>
      <c r="I35" s="540" t="s">
        <v>12</v>
      </c>
      <c r="J35" s="542"/>
      <c r="K35" s="540" t="s">
        <v>13</v>
      </c>
      <c r="L35" s="542"/>
      <c r="M35" s="540" t="s">
        <v>14</v>
      </c>
      <c r="N35" s="542"/>
      <c r="O35" s="546" t="s">
        <v>15</v>
      </c>
      <c r="P35" s="547"/>
      <c r="Q35" s="546" t="s">
        <v>16</v>
      </c>
      <c r="R35" s="547"/>
      <c r="S35" s="546" t="s">
        <v>17</v>
      </c>
      <c r="T35" s="547"/>
      <c r="U35" s="546" t="s">
        <v>18</v>
      </c>
      <c r="V35" s="547"/>
      <c r="W35" s="546" t="s">
        <v>19</v>
      </c>
      <c r="X35" s="547"/>
      <c r="Y35" s="546" t="s">
        <v>20</v>
      </c>
      <c r="Z35" s="547"/>
      <c r="AA35" s="546" t="s">
        <v>21</v>
      </c>
      <c r="AB35" s="547"/>
      <c r="AC35" s="546" t="s">
        <v>22</v>
      </c>
      <c r="AD35" s="547"/>
      <c r="AE35" s="546" t="s">
        <v>23</v>
      </c>
      <c r="AF35" s="547"/>
      <c r="AG35" s="546" t="s">
        <v>24</v>
      </c>
      <c r="AH35" s="547"/>
      <c r="AI35" s="546" t="s">
        <v>25</v>
      </c>
      <c r="AJ35" s="547"/>
      <c r="AK35" s="546" t="s">
        <v>26</v>
      </c>
      <c r="AL35" s="547"/>
      <c r="AM35" s="544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CG35" s="20"/>
      <c r="CH35" s="20"/>
      <c r="CI35" s="20"/>
      <c r="CJ35" s="20"/>
      <c r="CK35" s="20"/>
      <c r="CL35" s="20"/>
      <c r="CM35" s="20"/>
    </row>
    <row r="36" spans="1:104" x14ac:dyDescent="0.2">
      <c r="A36" s="558"/>
      <c r="B36" s="69" t="s">
        <v>31</v>
      </c>
      <c r="C36" s="22" t="s">
        <v>39</v>
      </c>
      <c r="D36" s="173" t="s">
        <v>33</v>
      </c>
      <c r="E36" s="105" t="s">
        <v>39</v>
      </c>
      <c r="F36" s="71" t="s">
        <v>33</v>
      </c>
      <c r="G36" s="105" t="s">
        <v>39</v>
      </c>
      <c r="H36" s="71" t="s">
        <v>33</v>
      </c>
      <c r="I36" s="105" t="s">
        <v>39</v>
      </c>
      <c r="J36" s="71" t="s">
        <v>33</v>
      </c>
      <c r="K36" s="105" t="s">
        <v>39</v>
      </c>
      <c r="L36" s="71" t="s">
        <v>33</v>
      </c>
      <c r="M36" s="105" t="s">
        <v>39</v>
      </c>
      <c r="N36" s="71" t="s">
        <v>33</v>
      </c>
      <c r="O36" s="105" t="s">
        <v>39</v>
      </c>
      <c r="P36" s="71" t="s">
        <v>33</v>
      </c>
      <c r="Q36" s="105" t="s">
        <v>39</v>
      </c>
      <c r="R36" s="71" t="s">
        <v>33</v>
      </c>
      <c r="S36" s="105" t="s">
        <v>39</v>
      </c>
      <c r="T36" s="71" t="s">
        <v>33</v>
      </c>
      <c r="U36" s="105" t="s">
        <v>39</v>
      </c>
      <c r="V36" s="71" t="s">
        <v>33</v>
      </c>
      <c r="W36" s="105" t="s">
        <v>39</v>
      </c>
      <c r="X36" s="71" t="s">
        <v>33</v>
      </c>
      <c r="Y36" s="105" t="s">
        <v>39</v>
      </c>
      <c r="Z36" s="71" t="s">
        <v>33</v>
      </c>
      <c r="AA36" s="105" t="s">
        <v>39</v>
      </c>
      <c r="AB36" s="71" t="s">
        <v>33</v>
      </c>
      <c r="AC36" s="105" t="s">
        <v>39</v>
      </c>
      <c r="AD36" s="71" t="s">
        <v>33</v>
      </c>
      <c r="AE36" s="105" t="s">
        <v>39</v>
      </c>
      <c r="AF36" s="71" t="s">
        <v>33</v>
      </c>
      <c r="AG36" s="105" t="s">
        <v>39</v>
      </c>
      <c r="AH36" s="71" t="s">
        <v>33</v>
      </c>
      <c r="AI36" s="105" t="s">
        <v>39</v>
      </c>
      <c r="AJ36" s="71" t="s">
        <v>33</v>
      </c>
      <c r="AK36" s="105" t="s">
        <v>39</v>
      </c>
      <c r="AL36" s="71" t="s">
        <v>33</v>
      </c>
      <c r="AM36" s="54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CG36" s="20"/>
      <c r="CH36" s="20"/>
      <c r="CI36" s="20"/>
      <c r="CJ36" s="20"/>
      <c r="CK36" s="20"/>
      <c r="CL36" s="20"/>
      <c r="CM36" s="20"/>
    </row>
    <row r="37" spans="1:104" x14ac:dyDescent="0.2">
      <c r="A37" s="99" t="s">
        <v>40</v>
      </c>
      <c r="B37" s="100">
        <f t="shared" ref="B37:B42" si="4">SUM(C37+D37)</f>
        <v>0</v>
      </c>
      <c r="C37" s="101">
        <f t="shared" ref="C37:D42" si="5">SUM(E37+G37+I37+K37+M37+O37+Q37+S37+U37+W37+Y37+AA37+AC37+AE37+AG37+AI37+AK37)</f>
        <v>0</v>
      </c>
      <c r="D37" s="31">
        <f t="shared" si="5"/>
        <v>0</v>
      </c>
      <c r="E37" s="78"/>
      <c r="F37" s="79"/>
      <c r="G37" s="78"/>
      <c r="H37" s="79"/>
      <c r="I37" s="78"/>
      <c r="J37" s="80"/>
      <c r="K37" s="78"/>
      <c r="L37" s="80"/>
      <c r="M37" s="78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87"/>
      <c r="AN37" s="39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CG37" s="20"/>
      <c r="CH37" s="20"/>
      <c r="CI37" s="20"/>
      <c r="CJ37" s="20"/>
      <c r="CK37" s="20"/>
      <c r="CL37" s="20"/>
      <c r="CM37" s="20"/>
    </row>
    <row r="38" spans="1:104" x14ac:dyDescent="0.2">
      <c r="A38" s="41" t="s">
        <v>41</v>
      </c>
      <c r="B38" s="75">
        <f t="shared" si="4"/>
        <v>0</v>
      </c>
      <c r="C38" s="76">
        <f t="shared" si="5"/>
        <v>0</v>
      </c>
      <c r="D38" s="84">
        <f t="shared" si="5"/>
        <v>0</v>
      </c>
      <c r="E38" s="45"/>
      <c r="F38" s="85"/>
      <c r="G38" s="45"/>
      <c r="H38" s="85"/>
      <c r="I38" s="45"/>
      <c r="J38" s="46"/>
      <c r="K38" s="45"/>
      <c r="L38" s="46"/>
      <c r="M38" s="45"/>
      <c r="N38" s="46"/>
      <c r="O38" s="86"/>
      <c r="P38" s="46"/>
      <c r="Q38" s="86"/>
      <c r="R38" s="46"/>
      <c r="S38" s="86"/>
      <c r="T38" s="46"/>
      <c r="U38" s="86"/>
      <c r="V38" s="46"/>
      <c r="W38" s="86"/>
      <c r="X38" s="46"/>
      <c r="Y38" s="86"/>
      <c r="Z38" s="46"/>
      <c r="AA38" s="86"/>
      <c r="AB38" s="46"/>
      <c r="AC38" s="86"/>
      <c r="AD38" s="46"/>
      <c r="AE38" s="86"/>
      <c r="AF38" s="46"/>
      <c r="AG38" s="86"/>
      <c r="AH38" s="46"/>
      <c r="AI38" s="86"/>
      <c r="AJ38" s="46"/>
      <c r="AK38" s="86"/>
      <c r="AL38" s="46"/>
      <c r="AM38" s="87"/>
      <c r="AN38" s="39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CG38" s="20"/>
      <c r="CH38" s="20"/>
      <c r="CI38" s="20"/>
      <c r="CJ38" s="20"/>
      <c r="CK38" s="20"/>
      <c r="CL38" s="20"/>
      <c r="CM38" s="20"/>
    </row>
    <row r="39" spans="1:104" x14ac:dyDescent="0.2">
      <c r="A39" s="41" t="s">
        <v>42</v>
      </c>
      <c r="B39" s="75">
        <f t="shared" si="4"/>
        <v>0</v>
      </c>
      <c r="C39" s="76">
        <f t="shared" si="5"/>
        <v>0</v>
      </c>
      <c r="D39" s="84">
        <f t="shared" si="5"/>
        <v>0</v>
      </c>
      <c r="E39" s="45"/>
      <c r="F39" s="85"/>
      <c r="G39" s="45"/>
      <c r="H39" s="85"/>
      <c r="I39" s="45"/>
      <c r="J39" s="46"/>
      <c r="K39" s="45"/>
      <c r="L39" s="46"/>
      <c r="M39" s="45"/>
      <c r="N39" s="46"/>
      <c r="O39" s="86"/>
      <c r="P39" s="46"/>
      <c r="Q39" s="86"/>
      <c r="R39" s="46"/>
      <c r="S39" s="86"/>
      <c r="T39" s="46"/>
      <c r="U39" s="86"/>
      <c r="V39" s="46"/>
      <c r="W39" s="86"/>
      <c r="X39" s="46"/>
      <c r="Y39" s="86"/>
      <c r="Z39" s="46"/>
      <c r="AA39" s="86"/>
      <c r="AB39" s="46"/>
      <c r="AC39" s="86"/>
      <c r="AD39" s="46"/>
      <c r="AE39" s="86"/>
      <c r="AF39" s="46"/>
      <c r="AG39" s="86"/>
      <c r="AH39" s="46"/>
      <c r="AI39" s="86"/>
      <c r="AJ39" s="46"/>
      <c r="AK39" s="86"/>
      <c r="AL39" s="46"/>
      <c r="AM39" s="87"/>
      <c r="AN39" s="39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CG39" s="20"/>
      <c r="CH39" s="20"/>
      <c r="CI39" s="20"/>
      <c r="CJ39" s="20"/>
      <c r="CK39" s="20"/>
      <c r="CL39" s="20"/>
      <c r="CM39" s="20"/>
    </row>
    <row r="40" spans="1:104" x14ac:dyDescent="0.2">
      <c r="A40" s="41" t="s">
        <v>45</v>
      </c>
      <c r="B40" s="75">
        <f t="shared" si="4"/>
        <v>0</v>
      </c>
      <c r="C40" s="76">
        <f t="shared" si="5"/>
        <v>0</v>
      </c>
      <c r="D40" s="84">
        <f t="shared" si="5"/>
        <v>0</v>
      </c>
      <c r="E40" s="45"/>
      <c r="F40" s="85"/>
      <c r="G40" s="45"/>
      <c r="H40" s="85"/>
      <c r="I40" s="45"/>
      <c r="J40" s="46"/>
      <c r="K40" s="45"/>
      <c r="L40" s="46"/>
      <c r="M40" s="45"/>
      <c r="N40" s="46"/>
      <c r="O40" s="86"/>
      <c r="P40" s="46"/>
      <c r="Q40" s="86"/>
      <c r="R40" s="46"/>
      <c r="S40" s="86"/>
      <c r="T40" s="46"/>
      <c r="U40" s="86"/>
      <c r="V40" s="46"/>
      <c r="W40" s="86"/>
      <c r="X40" s="46"/>
      <c r="Y40" s="86"/>
      <c r="Z40" s="46"/>
      <c r="AA40" s="86"/>
      <c r="AB40" s="46"/>
      <c r="AC40" s="86"/>
      <c r="AD40" s="46"/>
      <c r="AE40" s="86"/>
      <c r="AF40" s="46"/>
      <c r="AG40" s="86"/>
      <c r="AH40" s="46"/>
      <c r="AI40" s="86"/>
      <c r="AJ40" s="46"/>
      <c r="AK40" s="86"/>
      <c r="AL40" s="46"/>
      <c r="AM40" s="87"/>
      <c r="AN40" s="39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CG40" s="20"/>
      <c r="CH40" s="20"/>
      <c r="CI40" s="20"/>
      <c r="CJ40" s="20"/>
      <c r="CK40" s="20"/>
      <c r="CL40" s="20"/>
      <c r="CM40" s="20"/>
    </row>
    <row r="41" spans="1:104" x14ac:dyDescent="0.2">
      <c r="A41" s="41" t="s">
        <v>46</v>
      </c>
      <c r="B41" s="75">
        <f t="shared" si="4"/>
        <v>0</v>
      </c>
      <c r="C41" s="76">
        <f t="shared" si="5"/>
        <v>0</v>
      </c>
      <c r="D41" s="84">
        <f t="shared" si="5"/>
        <v>0</v>
      </c>
      <c r="E41" s="45"/>
      <c r="F41" s="85"/>
      <c r="G41" s="45"/>
      <c r="H41" s="85"/>
      <c r="I41" s="45"/>
      <c r="J41" s="46"/>
      <c r="K41" s="45"/>
      <c r="L41" s="46"/>
      <c r="M41" s="45"/>
      <c r="N41" s="46"/>
      <c r="O41" s="86"/>
      <c r="P41" s="46"/>
      <c r="Q41" s="86"/>
      <c r="R41" s="46"/>
      <c r="S41" s="86"/>
      <c r="T41" s="46"/>
      <c r="U41" s="86"/>
      <c r="V41" s="46"/>
      <c r="W41" s="86"/>
      <c r="X41" s="46"/>
      <c r="Y41" s="86"/>
      <c r="Z41" s="46"/>
      <c r="AA41" s="86"/>
      <c r="AB41" s="46"/>
      <c r="AC41" s="86"/>
      <c r="AD41" s="46"/>
      <c r="AE41" s="86"/>
      <c r="AF41" s="46"/>
      <c r="AG41" s="86"/>
      <c r="AH41" s="46"/>
      <c r="AI41" s="86"/>
      <c r="AJ41" s="46"/>
      <c r="AK41" s="86"/>
      <c r="AL41" s="46"/>
      <c r="AM41" s="87"/>
      <c r="AN41" s="39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CG41" s="20"/>
      <c r="CH41" s="20"/>
      <c r="CI41" s="20"/>
      <c r="CJ41" s="20"/>
      <c r="CK41" s="20"/>
      <c r="CL41" s="20"/>
      <c r="CM41" s="20"/>
    </row>
    <row r="42" spans="1:104" x14ac:dyDescent="0.2">
      <c r="A42" s="104" t="s">
        <v>47</v>
      </c>
      <c r="B42" s="89">
        <f t="shared" si="4"/>
        <v>0</v>
      </c>
      <c r="C42" s="90">
        <f t="shared" si="5"/>
        <v>0</v>
      </c>
      <c r="D42" s="56">
        <f t="shared" si="5"/>
        <v>0</v>
      </c>
      <c r="E42" s="57"/>
      <c r="F42" s="58"/>
      <c r="G42" s="57"/>
      <c r="H42" s="58"/>
      <c r="I42" s="57"/>
      <c r="J42" s="59"/>
      <c r="K42" s="57"/>
      <c r="L42" s="59"/>
      <c r="M42" s="57"/>
      <c r="N42" s="59"/>
      <c r="O42" s="91"/>
      <c r="P42" s="59"/>
      <c r="Q42" s="91"/>
      <c r="R42" s="59"/>
      <c r="S42" s="91"/>
      <c r="T42" s="59"/>
      <c r="U42" s="91"/>
      <c r="V42" s="59"/>
      <c r="W42" s="91"/>
      <c r="X42" s="59"/>
      <c r="Y42" s="91"/>
      <c r="Z42" s="59"/>
      <c r="AA42" s="91"/>
      <c r="AB42" s="59"/>
      <c r="AC42" s="91"/>
      <c r="AD42" s="59"/>
      <c r="AE42" s="91"/>
      <c r="AF42" s="59"/>
      <c r="AG42" s="91"/>
      <c r="AH42" s="59"/>
      <c r="AI42" s="91"/>
      <c r="AJ42" s="59"/>
      <c r="AK42" s="91"/>
      <c r="AL42" s="59"/>
      <c r="AM42" s="92"/>
      <c r="AN42" s="39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CG42" s="20"/>
      <c r="CH42" s="20"/>
      <c r="CI42" s="20"/>
      <c r="CJ42" s="20"/>
      <c r="CK42" s="20"/>
      <c r="CL42" s="20"/>
      <c r="CM42" s="20"/>
    </row>
    <row r="43" spans="1:104" s="12" customFormat="1" x14ac:dyDescent="0.2">
      <c r="A43" s="93" t="s">
        <v>49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"/>
      <c r="N43" s="15"/>
      <c r="O43" s="11"/>
      <c r="P43" s="11"/>
      <c r="Q43" s="11"/>
      <c r="R43" s="11"/>
      <c r="S43" s="9"/>
      <c r="T43" s="9"/>
      <c r="U43" s="9"/>
      <c r="V43" s="9"/>
      <c r="W43" s="9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6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CA43" s="13"/>
      <c r="CB43" s="13"/>
      <c r="CC43" s="13"/>
      <c r="CD43" s="13"/>
      <c r="CE43" s="13"/>
      <c r="CF43" s="13"/>
      <c r="CG43" s="17"/>
      <c r="CH43" s="17"/>
      <c r="CI43" s="17"/>
      <c r="CJ43" s="17"/>
      <c r="CK43" s="17"/>
      <c r="CL43" s="17"/>
      <c r="CM43" s="17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14.25" customHeight="1" x14ac:dyDescent="0.2">
      <c r="A44" s="556" t="s">
        <v>38</v>
      </c>
      <c r="B44" s="534" t="s">
        <v>5</v>
      </c>
      <c r="C44" s="535"/>
      <c r="D44" s="536"/>
      <c r="E44" s="540" t="s">
        <v>6</v>
      </c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2"/>
      <c r="AM44" s="543" t="s">
        <v>7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CG44" s="20"/>
      <c r="CH44" s="20"/>
      <c r="CI44" s="20"/>
      <c r="CJ44" s="20"/>
      <c r="CK44" s="20"/>
      <c r="CL44" s="20"/>
      <c r="CM44" s="20"/>
    </row>
    <row r="45" spans="1:104" x14ac:dyDescent="0.2">
      <c r="A45" s="557"/>
      <c r="B45" s="537"/>
      <c r="C45" s="538"/>
      <c r="D45" s="539"/>
      <c r="E45" s="540" t="s">
        <v>10</v>
      </c>
      <c r="F45" s="542"/>
      <c r="G45" s="540" t="s">
        <v>11</v>
      </c>
      <c r="H45" s="542"/>
      <c r="I45" s="540" t="s">
        <v>12</v>
      </c>
      <c r="J45" s="542"/>
      <c r="K45" s="540" t="s">
        <v>13</v>
      </c>
      <c r="L45" s="542"/>
      <c r="M45" s="540" t="s">
        <v>14</v>
      </c>
      <c r="N45" s="542"/>
      <c r="O45" s="546" t="s">
        <v>15</v>
      </c>
      <c r="P45" s="547"/>
      <c r="Q45" s="546" t="s">
        <v>16</v>
      </c>
      <c r="R45" s="547"/>
      <c r="S45" s="546" t="s">
        <v>17</v>
      </c>
      <c r="T45" s="547"/>
      <c r="U45" s="546" t="s">
        <v>18</v>
      </c>
      <c r="V45" s="547"/>
      <c r="W45" s="546" t="s">
        <v>19</v>
      </c>
      <c r="X45" s="547"/>
      <c r="Y45" s="546" t="s">
        <v>20</v>
      </c>
      <c r="Z45" s="547"/>
      <c r="AA45" s="546" t="s">
        <v>21</v>
      </c>
      <c r="AB45" s="547"/>
      <c r="AC45" s="546" t="s">
        <v>22</v>
      </c>
      <c r="AD45" s="547"/>
      <c r="AE45" s="546" t="s">
        <v>23</v>
      </c>
      <c r="AF45" s="547"/>
      <c r="AG45" s="546" t="s">
        <v>24</v>
      </c>
      <c r="AH45" s="547"/>
      <c r="AI45" s="546" t="s">
        <v>25</v>
      </c>
      <c r="AJ45" s="547"/>
      <c r="AK45" s="546" t="s">
        <v>26</v>
      </c>
      <c r="AL45" s="547"/>
      <c r="AM45" s="544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CG45" s="20"/>
      <c r="CH45" s="20"/>
      <c r="CI45" s="20"/>
      <c r="CJ45" s="20"/>
      <c r="CK45" s="20"/>
      <c r="CL45" s="20"/>
      <c r="CM45" s="20"/>
    </row>
    <row r="46" spans="1:104" x14ac:dyDescent="0.2">
      <c r="A46" s="558"/>
      <c r="B46" s="69" t="s">
        <v>31</v>
      </c>
      <c r="C46" s="22" t="s">
        <v>39</v>
      </c>
      <c r="D46" s="173" t="s">
        <v>33</v>
      </c>
      <c r="E46" s="97" t="s">
        <v>39</v>
      </c>
      <c r="F46" s="25" t="s">
        <v>33</v>
      </c>
      <c r="G46" s="97" t="s">
        <v>39</v>
      </c>
      <c r="H46" s="25" t="s">
        <v>33</v>
      </c>
      <c r="I46" s="97" t="s">
        <v>39</v>
      </c>
      <c r="J46" s="25" t="s">
        <v>33</v>
      </c>
      <c r="K46" s="97" t="s">
        <v>39</v>
      </c>
      <c r="L46" s="25" t="s">
        <v>33</v>
      </c>
      <c r="M46" s="97" t="s">
        <v>39</v>
      </c>
      <c r="N46" s="25" t="s">
        <v>33</v>
      </c>
      <c r="O46" s="97" t="s">
        <v>39</v>
      </c>
      <c r="P46" s="25" t="s">
        <v>33</v>
      </c>
      <c r="Q46" s="97" t="s">
        <v>39</v>
      </c>
      <c r="R46" s="25" t="s">
        <v>33</v>
      </c>
      <c r="S46" s="97" t="s">
        <v>39</v>
      </c>
      <c r="T46" s="25" t="s">
        <v>33</v>
      </c>
      <c r="U46" s="97" t="s">
        <v>39</v>
      </c>
      <c r="V46" s="25" t="s">
        <v>33</v>
      </c>
      <c r="W46" s="97" t="s">
        <v>39</v>
      </c>
      <c r="X46" s="25" t="s">
        <v>33</v>
      </c>
      <c r="Y46" s="97" t="s">
        <v>39</v>
      </c>
      <c r="Z46" s="25" t="s">
        <v>33</v>
      </c>
      <c r="AA46" s="97" t="s">
        <v>39</v>
      </c>
      <c r="AB46" s="25" t="s">
        <v>33</v>
      </c>
      <c r="AC46" s="97" t="s">
        <v>39</v>
      </c>
      <c r="AD46" s="25" t="s">
        <v>33</v>
      </c>
      <c r="AE46" s="97" t="s">
        <v>39</v>
      </c>
      <c r="AF46" s="25" t="s">
        <v>33</v>
      </c>
      <c r="AG46" s="97" t="s">
        <v>39</v>
      </c>
      <c r="AH46" s="25" t="s">
        <v>33</v>
      </c>
      <c r="AI46" s="97" t="s">
        <v>39</v>
      </c>
      <c r="AJ46" s="25" t="s">
        <v>33</v>
      </c>
      <c r="AK46" s="97" t="s">
        <v>39</v>
      </c>
      <c r="AL46" s="25" t="s">
        <v>33</v>
      </c>
      <c r="AM46" s="54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CG46" s="20"/>
      <c r="CH46" s="20"/>
      <c r="CI46" s="20"/>
      <c r="CJ46" s="20"/>
      <c r="CK46" s="20"/>
      <c r="CL46" s="20"/>
      <c r="CM46" s="20"/>
    </row>
    <row r="47" spans="1:104" x14ac:dyDescent="0.2">
      <c r="A47" s="99" t="s">
        <v>40</v>
      </c>
      <c r="B47" s="100">
        <f t="shared" ref="B47:B52" si="6">SUM(C47+D47)</f>
        <v>0</v>
      </c>
      <c r="C47" s="101">
        <f t="shared" ref="C47:D52" si="7">SUM(E47+G47+I47+K47+M47+O47+Q47+S47+U47+W47+Y47+AA47+AC47+AE47+AG47+AI47+AK47)</f>
        <v>0</v>
      </c>
      <c r="D47" s="31">
        <f t="shared" si="7"/>
        <v>0</v>
      </c>
      <c r="E47" s="32"/>
      <c r="F47" s="33"/>
      <c r="G47" s="32"/>
      <c r="H47" s="33"/>
      <c r="I47" s="32"/>
      <c r="J47" s="34"/>
      <c r="K47" s="32"/>
      <c r="L47" s="34"/>
      <c r="M47" s="32"/>
      <c r="N47" s="34"/>
      <c r="O47" s="102"/>
      <c r="P47" s="34"/>
      <c r="Q47" s="102"/>
      <c r="R47" s="34"/>
      <c r="S47" s="102"/>
      <c r="T47" s="34"/>
      <c r="U47" s="102"/>
      <c r="V47" s="34"/>
      <c r="W47" s="102"/>
      <c r="X47" s="34"/>
      <c r="Y47" s="102"/>
      <c r="Z47" s="34"/>
      <c r="AA47" s="102"/>
      <c r="AB47" s="34"/>
      <c r="AC47" s="102"/>
      <c r="AD47" s="34"/>
      <c r="AE47" s="102"/>
      <c r="AF47" s="34"/>
      <c r="AG47" s="102"/>
      <c r="AH47" s="34"/>
      <c r="AI47" s="102"/>
      <c r="AJ47" s="34"/>
      <c r="AK47" s="102"/>
      <c r="AL47" s="34"/>
      <c r="AM47" s="103"/>
      <c r="AN47" s="39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CG47" s="20"/>
      <c r="CH47" s="20"/>
      <c r="CI47" s="20"/>
      <c r="CJ47" s="20"/>
      <c r="CK47" s="20"/>
      <c r="CL47" s="20"/>
      <c r="CM47" s="20"/>
    </row>
    <row r="48" spans="1:104" x14ac:dyDescent="0.2">
      <c r="A48" s="41" t="s">
        <v>41</v>
      </c>
      <c r="B48" s="75">
        <f t="shared" si="6"/>
        <v>0</v>
      </c>
      <c r="C48" s="76">
        <f t="shared" si="7"/>
        <v>0</v>
      </c>
      <c r="D48" s="84">
        <f t="shared" si="7"/>
        <v>0</v>
      </c>
      <c r="E48" s="45"/>
      <c r="F48" s="85"/>
      <c r="G48" s="45"/>
      <c r="H48" s="85"/>
      <c r="I48" s="45"/>
      <c r="J48" s="46"/>
      <c r="K48" s="45"/>
      <c r="L48" s="46"/>
      <c r="M48" s="45"/>
      <c r="N48" s="46"/>
      <c r="O48" s="86"/>
      <c r="P48" s="46"/>
      <c r="Q48" s="86"/>
      <c r="R48" s="46"/>
      <c r="S48" s="86"/>
      <c r="T48" s="46"/>
      <c r="U48" s="86"/>
      <c r="V48" s="46"/>
      <c r="W48" s="86"/>
      <c r="X48" s="46"/>
      <c r="Y48" s="86"/>
      <c r="Z48" s="46"/>
      <c r="AA48" s="86"/>
      <c r="AB48" s="46"/>
      <c r="AC48" s="86"/>
      <c r="AD48" s="46"/>
      <c r="AE48" s="86"/>
      <c r="AF48" s="46"/>
      <c r="AG48" s="86"/>
      <c r="AH48" s="46"/>
      <c r="AI48" s="86"/>
      <c r="AJ48" s="46"/>
      <c r="AK48" s="86"/>
      <c r="AL48" s="46"/>
      <c r="AM48" s="87"/>
      <c r="AN48" s="39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CG48" s="20"/>
      <c r="CH48" s="20"/>
      <c r="CI48" s="20"/>
      <c r="CJ48" s="20"/>
      <c r="CK48" s="20"/>
      <c r="CL48" s="20"/>
      <c r="CM48" s="20"/>
    </row>
    <row r="49" spans="1:231" ht="16.149999999999999" customHeight="1" x14ac:dyDescent="0.2">
      <c r="A49" s="41" t="s">
        <v>42</v>
      </c>
      <c r="B49" s="75">
        <f t="shared" si="6"/>
        <v>0</v>
      </c>
      <c r="C49" s="76">
        <f t="shared" si="7"/>
        <v>0</v>
      </c>
      <c r="D49" s="84">
        <f t="shared" si="7"/>
        <v>0</v>
      </c>
      <c r="E49" s="45"/>
      <c r="F49" s="85"/>
      <c r="G49" s="45"/>
      <c r="H49" s="85"/>
      <c r="I49" s="45"/>
      <c r="J49" s="46"/>
      <c r="K49" s="45"/>
      <c r="L49" s="46"/>
      <c r="M49" s="45"/>
      <c r="N49" s="46"/>
      <c r="O49" s="86"/>
      <c r="P49" s="46"/>
      <c r="Q49" s="86"/>
      <c r="R49" s="46"/>
      <c r="S49" s="86"/>
      <c r="T49" s="46"/>
      <c r="U49" s="86"/>
      <c r="V49" s="46"/>
      <c r="W49" s="86"/>
      <c r="X49" s="46"/>
      <c r="Y49" s="86"/>
      <c r="Z49" s="46"/>
      <c r="AA49" s="86"/>
      <c r="AB49" s="46"/>
      <c r="AC49" s="86"/>
      <c r="AD49" s="46"/>
      <c r="AE49" s="86"/>
      <c r="AF49" s="46"/>
      <c r="AG49" s="86"/>
      <c r="AH49" s="46"/>
      <c r="AI49" s="86"/>
      <c r="AJ49" s="46"/>
      <c r="AK49" s="86"/>
      <c r="AL49" s="46"/>
      <c r="AM49" s="87"/>
      <c r="AN49" s="39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CG49" s="20"/>
      <c r="CH49" s="20"/>
      <c r="CI49" s="20"/>
      <c r="CJ49" s="20"/>
      <c r="CK49" s="20"/>
      <c r="CL49" s="20"/>
      <c r="CM49" s="20"/>
    </row>
    <row r="50" spans="1:231" ht="16.149999999999999" customHeight="1" x14ac:dyDescent="0.2">
      <c r="A50" s="41" t="s">
        <v>45</v>
      </c>
      <c r="B50" s="75">
        <f t="shared" si="6"/>
        <v>0</v>
      </c>
      <c r="C50" s="76">
        <f t="shared" si="7"/>
        <v>0</v>
      </c>
      <c r="D50" s="84">
        <f t="shared" si="7"/>
        <v>0</v>
      </c>
      <c r="E50" s="45"/>
      <c r="F50" s="85"/>
      <c r="G50" s="45"/>
      <c r="H50" s="85"/>
      <c r="I50" s="45"/>
      <c r="J50" s="46"/>
      <c r="K50" s="45"/>
      <c r="L50" s="46"/>
      <c r="M50" s="45"/>
      <c r="N50" s="46"/>
      <c r="O50" s="86"/>
      <c r="P50" s="46"/>
      <c r="Q50" s="86"/>
      <c r="R50" s="46"/>
      <c r="S50" s="86"/>
      <c r="T50" s="46"/>
      <c r="U50" s="86"/>
      <c r="V50" s="46"/>
      <c r="W50" s="86"/>
      <c r="X50" s="46"/>
      <c r="Y50" s="86"/>
      <c r="Z50" s="46"/>
      <c r="AA50" s="86"/>
      <c r="AB50" s="46"/>
      <c r="AC50" s="86"/>
      <c r="AD50" s="46"/>
      <c r="AE50" s="86"/>
      <c r="AF50" s="46"/>
      <c r="AG50" s="86"/>
      <c r="AH50" s="46"/>
      <c r="AI50" s="86"/>
      <c r="AJ50" s="46"/>
      <c r="AK50" s="86"/>
      <c r="AL50" s="46"/>
      <c r="AM50" s="87"/>
      <c r="AN50" s="39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CG50" s="20"/>
      <c r="CH50" s="20"/>
      <c r="CI50" s="20"/>
      <c r="CJ50" s="20"/>
      <c r="CK50" s="20"/>
      <c r="CL50" s="20"/>
      <c r="CM50" s="20"/>
    </row>
    <row r="51" spans="1:231" ht="16.149999999999999" customHeight="1" x14ac:dyDescent="0.2">
      <c r="A51" s="41" t="s">
        <v>46</v>
      </c>
      <c r="B51" s="75">
        <f t="shared" si="6"/>
        <v>0</v>
      </c>
      <c r="C51" s="76">
        <f t="shared" si="7"/>
        <v>0</v>
      </c>
      <c r="D51" s="84">
        <f t="shared" si="7"/>
        <v>0</v>
      </c>
      <c r="E51" s="45"/>
      <c r="F51" s="85"/>
      <c r="G51" s="45"/>
      <c r="H51" s="85"/>
      <c r="I51" s="45"/>
      <c r="J51" s="46"/>
      <c r="K51" s="45"/>
      <c r="L51" s="46"/>
      <c r="M51" s="45"/>
      <c r="N51" s="46"/>
      <c r="O51" s="86"/>
      <c r="P51" s="46"/>
      <c r="Q51" s="86"/>
      <c r="R51" s="46"/>
      <c r="S51" s="86"/>
      <c r="T51" s="46"/>
      <c r="U51" s="86"/>
      <c r="V51" s="46"/>
      <c r="W51" s="86"/>
      <c r="X51" s="46"/>
      <c r="Y51" s="86"/>
      <c r="Z51" s="46"/>
      <c r="AA51" s="86"/>
      <c r="AB51" s="46"/>
      <c r="AC51" s="86"/>
      <c r="AD51" s="46"/>
      <c r="AE51" s="86"/>
      <c r="AF51" s="46"/>
      <c r="AG51" s="86"/>
      <c r="AH51" s="46"/>
      <c r="AI51" s="86"/>
      <c r="AJ51" s="46"/>
      <c r="AK51" s="86"/>
      <c r="AL51" s="46"/>
      <c r="AM51" s="87"/>
      <c r="AN51" s="39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CG51" s="20"/>
      <c r="CH51" s="20"/>
      <c r="CI51" s="20"/>
      <c r="CJ51" s="20"/>
      <c r="CK51" s="20"/>
      <c r="CL51" s="20"/>
      <c r="CM51" s="20"/>
    </row>
    <row r="52" spans="1:231" ht="16.149999999999999" customHeight="1" x14ac:dyDescent="0.2">
      <c r="A52" s="104" t="s">
        <v>47</v>
      </c>
      <c r="B52" s="89">
        <f t="shared" si="6"/>
        <v>0</v>
      </c>
      <c r="C52" s="90">
        <f t="shared" si="7"/>
        <v>0</v>
      </c>
      <c r="D52" s="56">
        <f t="shared" si="7"/>
        <v>0</v>
      </c>
      <c r="E52" s="57"/>
      <c r="F52" s="58"/>
      <c r="G52" s="57"/>
      <c r="H52" s="58"/>
      <c r="I52" s="57"/>
      <c r="J52" s="59"/>
      <c r="K52" s="57"/>
      <c r="L52" s="59"/>
      <c r="M52" s="57"/>
      <c r="N52" s="59"/>
      <c r="O52" s="91"/>
      <c r="P52" s="59"/>
      <c r="Q52" s="91"/>
      <c r="R52" s="59"/>
      <c r="S52" s="91"/>
      <c r="T52" s="59"/>
      <c r="U52" s="91"/>
      <c r="V52" s="59"/>
      <c r="W52" s="91"/>
      <c r="X52" s="59"/>
      <c r="Y52" s="91"/>
      <c r="Z52" s="59"/>
      <c r="AA52" s="91"/>
      <c r="AB52" s="59"/>
      <c r="AC52" s="91"/>
      <c r="AD52" s="59"/>
      <c r="AE52" s="91"/>
      <c r="AF52" s="59"/>
      <c r="AG52" s="91"/>
      <c r="AH52" s="59"/>
      <c r="AI52" s="91"/>
      <c r="AJ52" s="59"/>
      <c r="AK52" s="91"/>
      <c r="AL52" s="59"/>
      <c r="AM52" s="92"/>
      <c r="AN52" s="39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CG52" s="20"/>
      <c r="CH52" s="20"/>
      <c r="CI52" s="20"/>
      <c r="CJ52" s="20"/>
      <c r="CK52" s="20"/>
      <c r="CL52" s="20"/>
      <c r="CM52" s="20"/>
    </row>
    <row r="53" spans="1:231" s="108" customFormat="1" ht="31.9" customHeight="1" x14ac:dyDescent="0.2">
      <c r="A53" s="106" t="s">
        <v>50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  <c r="O53" s="107"/>
      <c r="P53" s="95"/>
      <c r="Q53" s="95"/>
      <c r="R53" s="95"/>
      <c r="S53" s="95"/>
      <c r="T53" s="67"/>
      <c r="U53" s="67"/>
      <c r="V53" s="67"/>
      <c r="W53" s="67"/>
      <c r="X53" s="67"/>
      <c r="Y53" s="67"/>
      <c r="AN53" s="9"/>
      <c r="AO53" s="9"/>
      <c r="AP53" s="9"/>
      <c r="AQ53" s="9"/>
      <c r="AR53" s="68"/>
      <c r="AS53" s="6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9"/>
      <c r="CB53" s="109"/>
      <c r="CC53" s="109"/>
      <c r="CD53" s="109"/>
      <c r="CE53" s="109"/>
      <c r="CF53" s="109"/>
      <c r="CG53" s="110"/>
      <c r="CH53" s="110"/>
      <c r="CI53" s="110"/>
      <c r="CJ53" s="110"/>
      <c r="CK53" s="110"/>
      <c r="CL53" s="110"/>
      <c r="CM53" s="110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16.149999999999999" customHeight="1" x14ac:dyDescent="0.2">
      <c r="A54" s="559" t="s">
        <v>51</v>
      </c>
      <c r="B54" s="562" t="s">
        <v>52</v>
      </c>
      <c r="C54" s="563"/>
      <c r="D54" s="564"/>
      <c r="E54" s="568" t="s">
        <v>6</v>
      </c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70"/>
      <c r="AM54" s="571" t="s">
        <v>53</v>
      </c>
      <c r="AN54" s="572"/>
      <c r="AO54" s="8"/>
      <c r="AP54" s="8"/>
      <c r="AQ54" s="8"/>
      <c r="AR54" s="111"/>
      <c r="AS54" s="111"/>
      <c r="AT54" s="8"/>
      <c r="AU54" s="5"/>
      <c r="AV54" s="5"/>
      <c r="AW54" s="5"/>
      <c r="AX54" s="5"/>
      <c r="AY54" s="5"/>
      <c r="AZ54" s="5"/>
      <c r="BA54" s="5"/>
      <c r="BB54" s="5"/>
      <c r="BC54" s="5"/>
      <c r="BD54" s="5"/>
      <c r="BX54" s="2"/>
      <c r="BY54" s="2"/>
      <c r="CG54" s="20"/>
      <c r="CH54" s="20"/>
      <c r="CI54" s="20"/>
      <c r="CJ54" s="20"/>
      <c r="CK54" s="20"/>
      <c r="CL54" s="20"/>
      <c r="CM54" s="20"/>
    </row>
    <row r="55" spans="1:231" ht="16.149999999999999" customHeight="1" x14ac:dyDescent="0.2">
      <c r="A55" s="560"/>
      <c r="B55" s="565"/>
      <c r="C55" s="566"/>
      <c r="D55" s="567"/>
      <c r="E55" s="540" t="s">
        <v>10</v>
      </c>
      <c r="F55" s="542"/>
      <c r="G55" s="540" t="s">
        <v>11</v>
      </c>
      <c r="H55" s="542"/>
      <c r="I55" s="540" t="s">
        <v>12</v>
      </c>
      <c r="J55" s="542"/>
      <c r="K55" s="540" t="s">
        <v>13</v>
      </c>
      <c r="L55" s="542"/>
      <c r="M55" s="540" t="s">
        <v>14</v>
      </c>
      <c r="N55" s="542"/>
      <c r="O55" s="546" t="s">
        <v>15</v>
      </c>
      <c r="P55" s="547"/>
      <c r="Q55" s="546" t="s">
        <v>16</v>
      </c>
      <c r="R55" s="547"/>
      <c r="S55" s="546" t="s">
        <v>17</v>
      </c>
      <c r="T55" s="547"/>
      <c r="U55" s="546" t="s">
        <v>18</v>
      </c>
      <c r="V55" s="555"/>
      <c r="W55" s="546" t="s">
        <v>19</v>
      </c>
      <c r="X55" s="547"/>
      <c r="Y55" s="546" t="s">
        <v>20</v>
      </c>
      <c r="Z55" s="547"/>
      <c r="AA55" s="546" t="s">
        <v>21</v>
      </c>
      <c r="AB55" s="547"/>
      <c r="AC55" s="546" t="s">
        <v>22</v>
      </c>
      <c r="AD55" s="547"/>
      <c r="AE55" s="546" t="s">
        <v>23</v>
      </c>
      <c r="AF55" s="547"/>
      <c r="AG55" s="546" t="s">
        <v>24</v>
      </c>
      <c r="AH55" s="547"/>
      <c r="AI55" s="546" t="s">
        <v>25</v>
      </c>
      <c r="AJ55" s="547"/>
      <c r="AK55" s="546" t="s">
        <v>26</v>
      </c>
      <c r="AL55" s="547"/>
      <c r="AM55" s="573"/>
      <c r="AN55" s="574"/>
      <c r="AO55" s="111"/>
      <c r="AP55" s="111"/>
      <c r="AQ55" s="111"/>
      <c r="AR55" s="111"/>
      <c r="AS55" s="111"/>
      <c r="AT55" s="111"/>
      <c r="AU55" s="18"/>
      <c r="AV55" s="18"/>
      <c r="AW55" s="18"/>
      <c r="AX55" s="18"/>
      <c r="AY55" s="18"/>
      <c r="AZ55" s="18"/>
      <c r="BA55" s="18"/>
      <c r="BB55" s="18"/>
      <c r="BC55" s="18"/>
      <c r="BD55" s="5"/>
      <c r="BX55" s="2"/>
      <c r="BY55" s="2"/>
      <c r="CG55" s="20"/>
      <c r="CH55" s="20"/>
      <c r="CI55" s="20"/>
      <c r="CJ55" s="20"/>
      <c r="CK55" s="20"/>
      <c r="CL55" s="20"/>
      <c r="CM55" s="20"/>
    </row>
    <row r="56" spans="1:231" ht="31.9" customHeight="1" x14ac:dyDescent="0.2">
      <c r="A56" s="561"/>
      <c r="B56" s="112" t="s">
        <v>31</v>
      </c>
      <c r="C56" s="113" t="s">
        <v>32</v>
      </c>
      <c r="D56" s="71" t="s">
        <v>33</v>
      </c>
      <c r="E56" s="114" t="s">
        <v>32</v>
      </c>
      <c r="F56" s="71" t="s">
        <v>33</v>
      </c>
      <c r="G56" s="114" t="s">
        <v>32</v>
      </c>
      <c r="H56" s="71" t="s">
        <v>33</v>
      </c>
      <c r="I56" s="114" t="s">
        <v>32</v>
      </c>
      <c r="J56" s="71" t="s">
        <v>33</v>
      </c>
      <c r="K56" s="114" t="s">
        <v>32</v>
      </c>
      <c r="L56" s="71" t="s">
        <v>33</v>
      </c>
      <c r="M56" s="114" t="s">
        <v>32</v>
      </c>
      <c r="N56" s="71" t="s">
        <v>33</v>
      </c>
      <c r="O56" s="114" t="s">
        <v>32</v>
      </c>
      <c r="P56" s="71" t="s">
        <v>33</v>
      </c>
      <c r="Q56" s="114" t="s">
        <v>32</v>
      </c>
      <c r="R56" s="71" t="s">
        <v>33</v>
      </c>
      <c r="S56" s="114" t="s">
        <v>32</v>
      </c>
      <c r="T56" s="71" t="s">
        <v>33</v>
      </c>
      <c r="U56" s="114" t="s">
        <v>32</v>
      </c>
      <c r="V56" s="115" t="s">
        <v>33</v>
      </c>
      <c r="W56" s="114" t="s">
        <v>32</v>
      </c>
      <c r="X56" s="71" t="s">
        <v>33</v>
      </c>
      <c r="Y56" s="114" t="s">
        <v>32</v>
      </c>
      <c r="Z56" s="71" t="s">
        <v>33</v>
      </c>
      <c r="AA56" s="114" t="s">
        <v>32</v>
      </c>
      <c r="AB56" s="71" t="s">
        <v>33</v>
      </c>
      <c r="AC56" s="114" t="s">
        <v>32</v>
      </c>
      <c r="AD56" s="71" t="s">
        <v>33</v>
      </c>
      <c r="AE56" s="114" t="s">
        <v>32</v>
      </c>
      <c r="AF56" s="71" t="s">
        <v>33</v>
      </c>
      <c r="AG56" s="114" t="s">
        <v>32</v>
      </c>
      <c r="AH56" s="71" t="s">
        <v>33</v>
      </c>
      <c r="AI56" s="114" t="s">
        <v>32</v>
      </c>
      <c r="AJ56" s="71" t="s">
        <v>33</v>
      </c>
      <c r="AK56" s="114" t="s">
        <v>32</v>
      </c>
      <c r="AL56" s="71" t="s">
        <v>33</v>
      </c>
      <c r="AM56" s="116" t="s">
        <v>54</v>
      </c>
      <c r="AN56" s="448" t="s">
        <v>55</v>
      </c>
      <c r="AO56" s="111"/>
      <c r="AP56" s="111"/>
      <c r="AQ56" s="111"/>
      <c r="AR56" s="111"/>
      <c r="AS56" s="111"/>
      <c r="AT56" s="111"/>
      <c r="AU56" s="18"/>
      <c r="AV56" s="18"/>
      <c r="AW56" s="18"/>
      <c r="AX56" s="18"/>
      <c r="AY56" s="18"/>
      <c r="AZ56" s="18"/>
      <c r="BA56" s="18"/>
      <c r="BB56" s="18"/>
      <c r="BC56" s="18"/>
      <c r="BD56" s="5"/>
      <c r="BX56" s="2"/>
      <c r="BY56" s="2"/>
      <c r="CG56" s="20"/>
      <c r="CH56" s="20"/>
      <c r="CI56" s="20"/>
      <c r="CJ56" s="20"/>
      <c r="CK56" s="20"/>
      <c r="CL56" s="20"/>
      <c r="CM56" s="20"/>
    </row>
    <row r="57" spans="1:231" ht="16.149999999999999" customHeight="1" x14ac:dyDescent="0.2">
      <c r="A57" s="118" t="s">
        <v>56</v>
      </c>
      <c r="B57" s="119">
        <f t="shared" ref="B57:B62" si="8">SUM(C57+D57)</f>
        <v>3</v>
      </c>
      <c r="C57" s="120">
        <f t="shared" ref="C57:D62" si="9">SUM(E57+G57+I57+K57+M57+O57+Q57+S57+U57+W57+Y57+AA57+AC57+AE57+AG57+AI57+AK57)</f>
        <v>1</v>
      </c>
      <c r="D57" s="31">
        <f t="shared" si="9"/>
        <v>2</v>
      </c>
      <c r="E57" s="32">
        <v>0</v>
      </c>
      <c r="F57" s="33">
        <v>0</v>
      </c>
      <c r="G57" s="32">
        <v>0</v>
      </c>
      <c r="H57" s="34">
        <v>0</v>
      </c>
      <c r="I57" s="32">
        <v>0</v>
      </c>
      <c r="J57" s="34">
        <v>0</v>
      </c>
      <c r="K57" s="32">
        <v>0</v>
      </c>
      <c r="L57" s="34">
        <v>0</v>
      </c>
      <c r="M57" s="32">
        <v>0</v>
      </c>
      <c r="N57" s="34">
        <v>0</v>
      </c>
      <c r="O57" s="32">
        <v>0</v>
      </c>
      <c r="P57" s="34">
        <v>0</v>
      </c>
      <c r="Q57" s="32">
        <v>0</v>
      </c>
      <c r="R57" s="34">
        <v>0</v>
      </c>
      <c r="S57" s="32">
        <v>0</v>
      </c>
      <c r="T57" s="34">
        <v>0</v>
      </c>
      <c r="U57" s="32">
        <v>0</v>
      </c>
      <c r="V57" s="36">
        <v>0</v>
      </c>
      <c r="W57" s="32">
        <v>0</v>
      </c>
      <c r="X57" s="34">
        <v>0</v>
      </c>
      <c r="Y57" s="32">
        <v>0</v>
      </c>
      <c r="Z57" s="34">
        <v>0</v>
      </c>
      <c r="AA57" s="32">
        <v>0</v>
      </c>
      <c r="AB57" s="34">
        <v>0</v>
      </c>
      <c r="AC57" s="32">
        <v>0</v>
      </c>
      <c r="AD57" s="34">
        <v>0</v>
      </c>
      <c r="AE57" s="32">
        <v>0</v>
      </c>
      <c r="AF57" s="34">
        <v>2</v>
      </c>
      <c r="AG57" s="32">
        <v>1</v>
      </c>
      <c r="AH57" s="34">
        <v>0</v>
      </c>
      <c r="AI57" s="32">
        <v>0</v>
      </c>
      <c r="AJ57" s="34">
        <v>0</v>
      </c>
      <c r="AK57" s="102">
        <v>0</v>
      </c>
      <c r="AL57" s="34">
        <v>0</v>
      </c>
      <c r="AM57" s="121">
        <v>3</v>
      </c>
      <c r="AN57" s="122"/>
      <c r="AO57" s="39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X57" s="2"/>
      <c r="BY57" s="2"/>
      <c r="CG57" s="20">
        <v>0</v>
      </c>
      <c r="CH57" s="20"/>
      <c r="CI57" s="20"/>
      <c r="CJ57" s="20"/>
      <c r="CK57" s="20"/>
      <c r="CL57" s="20"/>
      <c r="CM57" s="20"/>
    </row>
    <row r="58" spans="1:231" ht="16.149999999999999" customHeight="1" x14ac:dyDescent="0.2">
      <c r="A58" s="123" t="s">
        <v>57</v>
      </c>
      <c r="B58" s="124">
        <f t="shared" si="8"/>
        <v>123</v>
      </c>
      <c r="C58" s="125">
        <f t="shared" si="9"/>
        <v>58</v>
      </c>
      <c r="D58" s="84">
        <f t="shared" si="9"/>
        <v>65</v>
      </c>
      <c r="E58" s="45">
        <v>27</v>
      </c>
      <c r="F58" s="85">
        <v>26</v>
      </c>
      <c r="G58" s="45">
        <v>0</v>
      </c>
      <c r="H58" s="46">
        <v>1</v>
      </c>
      <c r="I58" s="45">
        <v>0</v>
      </c>
      <c r="J58" s="46">
        <v>1</v>
      </c>
      <c r="K58" s="45">
        <v>0</v>
      </c>
      <c r="L58" s="46">
        <v>1</v>
      </c>
      <c r="M58" s="45">
        <v>2</v>
      </c>
      <c r="N58" s="46">
        <v>4</v>
      </c>
      <c r="O58" s="45">
        <v>4</v>
      </c>
      <c r="P58" s="46">
        <v>1</v>
      </c>
      <c r="Q58" s="45">
        <v>3</v>
      </c>
      <c r="R58" s="46">
        <v>1</v>
      </c>
      <c r="S58" s="45">
        <v>2</v>
      </c>
      <c r="T58" s="46">
        <v>1</v>
      </c>
      <c r="U58" s="45">
        <v>2</v>
      </c>
      <c r="V58" s="50">
        <v>0</v>
      </c>
      <c r="W58" s="45">
        <v>2</v>
      </c>
      <c r="X58" s="46">
        <v>4</v>
      </c>
      <c r="Y58" s="45">
        <v>3</v>
      </c>
      <c r="Z58" s="46">
        <v>2</v>
      </c>
      <c r="AA58" s="45">
        <v>2</v>
      </c>
      <c r="AB58" s="46">
        <v>2</v>
      </c>
      <c r="AC58" s="45">
        <v>1</v>
      </c>
      <c r="AD58" s="46">
        <v>2</v>
      </c>
      <c r="AE58" s="45">
        <v>2</v>
      </c>
      <c r="AF58" s="46">
        <v>2</v>
      </c>
      <c r="AG58" s="45">
        <v>5</v>
      </c>
      <c r="AH58" s="46">
        <v>4</v>
      </c>
      <c r="AI58" s="45">
        <v>1</v>
      </c>
      <c r="AJ58" s="46">
        <v>3</v>
      </c>
      <c r="AK58" s="86">
        <v>2</v>
      </c>
      <c r="AL58" s="46">
        <v>10</v>
      </c>
      <c r="AM58" s="126">
        <v>123</v>
      </c>
      <c r="AN58" s="127"/>
      <c r="AO58" s="39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X58" s="2"/>
      <c r="BY58" s="2"/>
      <c r="CG58" s="20">
        <v>0</v>
      </c>
      <c r="CH58" s="20"/>
      <c r="CI58" s="20"/>
      <c r="CJ58" s="20"/>
      <c r="CK58" s="20"/>
      <c r="CL58" s="20"/>
      <c r="CM58" s="20"/>
    </row>
    <row r="59" spans="1:231" ht="16.149999999999999" customHeight="1" x14ac:dyDescent="0.2">
      <c r="A59" s="123" t="s">
        <v>58</v>
      </c>
      <c r="B59" s="124">
        <f t="shared" si="8"/>
        <v>1024</v>
      </c>
      <c r="C59" s="125">
        <f t="shared" si="9"/>
        <v>565</v>
      </c>
      <c r="D59" s="84">
        <f t="shared" si="9"/>
        <v>459</v>
      </c>
      <c r="E59" s="45">
        <v>85</v>
      </c>
      <c r="F59" s="85">
        <v>74</v>
      </c>
      <c r="G59" s="45">
        <v>28</v>
      </c>
      <c r="H59" s="46">
        <v>21</v>
      </c>
      <c r="I59" s="45">
        <v>7</v>
      </c>
      <c r="J59" s="46">
        <v>7</v>
      </c>
      <c r="K59" s="45">
        <v>51</v>
      </c>
      <c r="L59" s="46">
        <v>27</v>
      </c>
      <c r="M59" s="45">
        <v>50</v>
      </c>
      <c r="N59" s="46">
        <v>43</v>
      </c>
      <c r="O59" s="45">
        <v>52</v>
      </c>
      <c r="P59" s="46">
        <v>38</v>
      </c>
      <c r="Q59" s="45">
        <v>51</v>
      </c>
      <c r="R59" s="46">
        <v>38</v>
      </c>
      <c r="S59" s="45">
        <v>52</v>
      </c>
      <c r="T59" s="46">
        <v>25</v>
      </c>
      <c r="U59" s="45">
        <v>36</v>
      </c>
      <c r="V59" s="50">
        <v>14</v>
      </c>
      <c r="W59" s="45">
        <v>27</v>
      </c>
      <c r="X59" s="46">
        <v>37</v>
      </c>
      <c r="Y59" s="45">
        <v>26</v>
      </c>
      <c r="Z59" s="46">
        <v>26</v>
      </c>
      <c r="AA59" s="45">
        <v>19</v>
      </c>
      <c r="AB59" s="46">
        <v>13</v>
      </c>
      <c r="AC59" s="45">
        <v>19</v>
      </c>
      <c r="AD59" s="46">
        <v>9</v>
      </c>
      <c r="AE59" s="45">
        <v>17</v>
      </c>
      <c r="AF59" s="46">
        <v>16</v>
      </c>
      <c r="AG59" s="45">
        <v>16</v>
      </c>
      <c r="AH59" s="46">
        <v>16</v>
      </c>
      <c r="AI59" s="45">
        <v>17</v>
      </c>
      <c r="AJ59" s="46">
        <v>23</v>
      </c>
      <c r="AK59" s="86">
        <v>12</v>
      </c>
      <c r="AL59" s="46">
        <v>32</v>
      </c>
      <c r="AM59" s="126">
        <v>1026</v>
      </c>
      <c r="AN59" s="127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X59" s="2"/>
      <c r="BY59" s="2"/>
      <c r="CG59" s="20">
        <v>0</v>
      </c>
      <c r="CH59" s="20"/>
      <c r="CI59" s="20"/>
      <c r="CJ59" s="20"/>
      <c r="CK59" s="20"/>
      <c r="CL59" s="20"/>
      <c r="CM59" s="20"/>
    </row>
    <row r="60" spans="1:231" ht="16.149999999999999" customHeight="1" x14ac:dyDescent="0.2">
      <c r="A60" s="123" t="s">
        <v>59</v>
      </c>
      <c r="B60" s="124">
        <f t="shared" si="8"/>
        <v>1835</v>
      </c>
      <c r="C60" s="125">
        <f t="shared" si="9"/>
        <v>812</v>
      </c>
      <c r="D60" s="84">
        <f t="shared" si="9"/>
        <v>1023</v>
      </c>
      <c r="E60" s="45">
        <v>152</v>
      </c>
      <c r="F60" s="85">
        <v>140</v>
      </c>
      <c r="G60" s="45">
        <v>86</v>
      </c>
      <c r="H60" s="46">
        <v>88</v>
      </c>
      <c r="I60" s="45">
        <v>56</v>
      </c>
      <c r="J60" s="46">
        <v>42</v>
      </c>
      <c r="K60" s="45">
        <v>38</v>
      </c>
      <c r="L60" s="46">
        <v>48</v>
      </c>
      <c r="M60" s="45">
        <v>31</v>
      </c>
      <c r="N60" s="46">
        <v>53</v>
      </c>
      <c r="O60" s="45">
        <v>38</v>
      </c>
      <c r="P60" s="46">
        <v>49</v>
      </c>
      <c r="Q60" s="45">
        <v>22</v>
      </c>
      <c r="R60" s="46">
        <v>39</v>
      </c>
      <c r="S60" s="45">
        <v>28</v>
      </c>
      <c r="T60" s="46">
        <v>52</v>
      </c>
      <c r="U60" s="45">
        <v>35</v>
      </c>
      <c r="V60" s="50">
        <v>40</v>
      </c>
      <c r="W60" s="45">
        <v>40</v>
      </c>
      <c r="X60" s="46">
        <v>51</v>
      </c>
      <c r="Y60" s="45">
        <v>41</v>
      </c>
      <c r="Z60" s="46">
        <v>72</v>
      </c>
      <c r="AA60" s="45">
        <v>46</v>
      </c>
      <c r="AB60" s="46">
        <v>60</v>
      </c>
      <c r="AC60" s="45">
        <v>47</v>
      </c>
      <c r="AD60" s="46">
        <v>44</v>
      </c>
      <c r="AE60" s="45">
        <v>38</v>
      </c>
      <c r="AF60" s="46">
        <v>50</v>
      </c>
      <c r="AG60" s="45">
        <v>28</v>
      </c>
      <c r="AH60" s="46">
        <v>63</v>
      </c>
      <c r="AI60" s="45">
        <v>29</v>
      </c>
      <c r="AJ60" s="46">
        <v>58</v>
      </c>
      <c r="AK60" s="86">
        <v>57</v>
      </c>
      <c r="AL60" s="46">
        <v>74</v>
      </c>
      <c r="AM60" s="126">
        <v>1839</v>
      </c>
      <c r="AN60" s="127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X60" s="2"/>
      <c r="BY60" s="2"/>
      <c r="CG60" s="20">
        <v>0</v>
      </c>
      <c r="CH60" s="20"/>
      <c r="CI60" s="20"/>
      <c r="CJ60" s="20"/>
      <c r="CK60" s="20"/>
      <c r="CL60" s="20"/>
      <c r="CM60" s="20"/>
    </row>
    <row r="61" spans="1:231" ht="16.149999999999999" customHeight="1" x14ac:dyDescent="0.2">
      <c r="A61" s="128" t="s">
        <v>60</v>
      </c>
      <c r="B61" s="129">
        <f t="shared" si="8"/>
        <v>4527</v>
      </c>
      <c r="C61" s="130">
        <f t="shared" si="9"/>
        <v>1876</v>
      </c>
      <c r="D61" s="131">
        <f t="shared" si="9"/>
        <v>2651</v>
      </c>
      <c r="E61" s="132">
        <v>262</v>
      </c>
      <c r="F61" s="133">
        <v>243</v>
      </c>
      <c r="G61" s="132">
        <v>224</v>
      </c>
      <c r="H61" s="134">
        <v>238</v>
      </c>
      <c r="I61" s="132">
        <v>158</v>
      </c>
      <c r="J61" s="134">
        <v>153</v>
      </c>
      <c r="K61" s="132">
        <v>155</v>
      </c>
      <c r="L61" s="134">
        <v>212</v>
      </c>
      <c r="M61" s="132">
        <v>128</v>
      </c>
      <c r="N61" s="134">
        <v>231</v>
      </c>
      <c r="O61" s="132">
        <v>130</v>
      </c>
      <c r="P61" s="134">
        <v>227</v>
      </c>
      <c r="Q61" s="132">
        <v>102</v>
      </c>
      <c r="R61" s="134">
        <v>156</v>
      </c>
      <c r="S61" s="132">
        <v>97</v>
      </c>
      <c r="T61" s="134">
        <v>151</v>
      </c>
      <c r="U61" s="132">
        <v>103</v>
      </c>
      <c r="V61" s="135">
        <v>120</v>
      </c>
      <c r="W61" s="132">
        <v>91</v>
      </c>
      <c r="X61" s="134">
        <v>168</v>
      </c>
      <c r="Y61" s="132">
        <v>94</v>
      </c>
      <c r="Z61" s="134">
        <v>169</v>
      </c>
      <c r="AA61" s="132">
        <v>77</v>
      </c>
      <c r="AB61" s="134">
        <v>161</v>
      </c>
      <c r="AC61" s="132">
        <v>72</v>
      </c>
      <c r="AD61" s="134">
        <v>128</v>
      </c>
      <c r="AE61" s="132">
        <v>66</v>
      </c>
      <c r="AF61" s="134">
        <v>93</v>
      </c>
      <c r="AG61" s="132">
        <v>42</v>
      </c>
      <c r="AH61" s="134">
        <v>71</v>
      </c>
      <c r="AI61" s="132">
        <v>35</v>
      </c>
      <c r="AJ61" s="134">
        <v>62</v>
      </c>
      <c r="AK61" s="136">
        <v>40</v>
      </c>
      <c r="AL61" s="134">
        <v>68</v>
      </c>
      <c r="AM61" s="137">
        <v>4529</v>
      </c>
      <c r="AN61" s="138"/>
      <c r="AO61" s="39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X61" s="2"/>
      <c r="BY61" s="2"/>
      <c r="CG61" s="20">
        <v>0</v>
      </c>
      <c r="CH61" s="20"/>
      <c r="CI61" s="20"/>
      <c r="CJ61" s="20"/>
      <c r="CK61" s="20"/>
      <c r="CL61" s="20"/>
      <c r="CM61" s="20"/>
    </row>
    <row r="62" spans="1:231" ht="16.149999999999999" customHeight="1" x14ac:dyDescent="0.2">
      <c r="A62" s="139" t="s">
        <v>61</v>
      </c>
      <c r="B62" s="140">
        <f t="shared" si="8"/>
        <v>19</v>
      </c>
      <c r="C62" s="141">
        <f t="shared" si="9"/>
        <v>11</v>
      </c>
      <c r="D62" s="56">
        <f t="shared" si="9"/>
        <v>8</v>
      </c>
      <c r="E62" s="57">
        <v>2</v>
      </c>
      <c r="F62" s="58">
        <v>0</v>
      </c>
      <c r="G62" s="57">
        <v>2</v>
      </c>
      <c r="H62" s="59">
        <v>1</v>
      </c>
      <c r="I62" s="57">
        <v>1</v>
      </c>
      <c r="J62" s="59">
        <v>0</v>
      </c>
      <c r="K62" s="57">
        <v>1</v>
      </c>
      <c r="L62" s="59">
        <v>1</v>
      </c>
      <c r="M62" s="57">
        <v>0</v>
      </c>
      <c r="N62" s="59">
        <v>4</v>
      </c>
      <c r="O62" s="57">
        <v>1</v>
      </c>
      <c r="P62" s="59">
        <v>2</v>
      </c>
      <c r="Q62" s="57">
        <v>0</v>
      </c>
      <c r="R62" s="59">
        <v>0</v>
      </c>
      <c r="S62" s="57">
        <v>0</v>
      </c>
      <c r="T62" s="59">
        <v>0</v>
      </c>
      <c r="U62" s="57">
        <v>0</v>
      </c>
      <c r="V62" s="61">
        <v>0</v>
      </c>
      <c r="W62" s="57">
        <v>2</v>
      </c>
      <c r="X62" s="59">
        <v>0</v>
      </c>
      <c r="Y62" s="57">
        <v>0</v>
      </c>
      <c r="Z62" s="59">
        <v>0</v>
      </c>
      <c r="AA62" s="57">
        <v>0</v>
      </c>
      <c r="AB62" s="59">
        <v>0</v>
      </c>
      <c r="AC62" s="57">
        <v>0</v>
      </c>
      <c r="AD62" s="59">
        <v>0</v>
      </c>
      <c r="AE62" s="57">
        <v>0</v>
      </c>
      <c r="AF62" s="59">
        <v>0</v>
      </c>
      <c r="AG62" s="57">
        <v>0</v>
      </c>
      <c r="AH62" s="59">
        <v>0</v>
      </c>
      <c r="AI62" s="57">
        <v>0</v>
      </c>
      <c r="AJ62" s="59">
        <v>0</v>
      </c>
      <c r="AK62" s="91">
        <v>2</v>
      </c>
      <c r="AL62" s="59">
        <v>0</v>
      </c>
      <c r="AM62" s="64"/>
      <c r="AN62" s="64"/>
      <c r="AO62" s="39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X62" s="2"/>
      <c r="BY62" s="2"/>
      <c r="CG62" s="20">
        <v>0</v>
      </c>
      <c r="CH62" s="20"/>
      <c r="CI62" s="20"/>
      <c r="CJ62" s="20"/>
      <c r="CK62" s="20"/>
      <c r="CL62" s="20"/>
      <c r="CM62" s="20"/>
    </row>
    <row r="63" spans="1:231" ht="16.149999999999999" customHeight="1" x14ac:dyDescent="0.2">
      <c r="A63" s="105" t="s">
        <v>52</v>
      </c>
      <c r="B63" s="144">
        <f t="shared" ref="B63:AL63" si="10">SUM(B57:B62)</f>
        <v>7531</v>
      </c>
      <c r="C63" s="145">
        <f t="shared" si="10"/>
        <v>3323</v>
      </c>
      <c r="D63" s="146">
        <f t="shared" si="10"/>
        <v>4208</v>
      </c>
      <c r="E63" s="147">
        <f t="shared" si="10"/>
        <v>528</v>
      </c>
      <c r="F63" s="148">
        <f t="shared" si="10"/>
        <v>483</v>
      </c>
      <c r="G63" s="147">
        <f t="shared" si="10"/>
        <v>340</v>
      </c>
      <c r="H63" s="149">
        <f t="shared" si="10"/>
        <v>349</v>
      </c>
      <c r="I63" s="147">
        <f t="shared" si="10"/>
        <v>222</v>
      </c>
      <c r="J63" s="149">
        <f t="shared" si="10"/>
        <v>203</v>
      </c>
      <c r="K63" s="147">
        <f t="shared" si="10"/>
        <v>245</v>
      </c>
      <c r="L63" s="149">
        <f t="shared" si="10"/>
        <v>289</v>
      </c>
      <c r="M63" s="147">
        <f t="shared" si="10"/>
        <v>211</v>
      </c>
      <c r="N63" s="149">
        <f t="shared" si="10"/>
        <v>335</v>
      </c>
      <c r="O63" s="147">
        <f t="shared" si="10"/>
        <v>225</v>
      </c>
      <c r="P63" s="149">
        <f t="shared" si="10"/>
        <v>317</v>
      </c>
      <c r="Q63" s="147">
        <f t="shared" si="10"/>
        <v>178</v>
      </c>
      <c r="R63" s="149">
        <f t="shared" si="10"/>
        <v>234</v>
      </c>
      <c r="S63" s="147">
        <f t="shared" si="10"/>
        <v>179</v>
      </c>
      <c r="T63" s="149">
        <f t="shared" si="10"/>
        <v>229</v>
      </c>
      <c r="U63" s="150">
        <f t="shared" si="10"/>
        <v>176</v>
      </c>
      <c r="V63" s="151">
        <f t="shared" si="10"/>
        <v>174</v>
      </c>
      <c r="W63" s="147">
        <f t="shared" si="10"/>
        <v>162</v>
      </c>
      <c r="X63" s="149">
        <f t="shared" si="10"/>
        <v>260</v>
      </c>
      <c r="Y63" s="147">
        <f t="shared" si="10"/>
        <v>164</v>
      </c>
      <c r="Z63" s="149">
        <f t="shared" si="10"/>
        <v>269</v>
      </c>
      <c r="AA63" s="147">
        <f t="shared" si="10"/>
        <v>144</v>
      </c>
      <c r="AB63" s="149">
        <f t="shared" si="10"/>
        <v>236</v>
      </c>
      <c r="AC63" s="147">
        <f t="shared" si="10"/>
        <v>139</v>
      </c>
      <c r="AD63" s="149">
        <f t="shared" si="10"/>
        <v>183</v>
      </c>
      <c r="AE63" s="147">
        <f t="shared" si="10"/>
        <v>123</v>
      </c>
      <c r="AF63" s="149">
        <f t="shared" si="10"/>
        <v>163</v>
      </c>
      <c r="AG63" s="147">
        <f t="shared" si="10"/>
        <v>92</v>
      </c>
      <c r="AH63" s="149">
        <f t="shared" si="10"/>
        <v>154</v>
      </c>
      <c r="AI63" s="147">
        <f t="shared" si="10"/>
        <v>82</v>
      </c>
      <c r="AJ63" s="149">
        <f t="shared" si="10"/>
        <v>146</v>
      </c>
      <c r="AK63" s="152">
        <f t="shared" si="10"/>
        <v>113</v>
      </c>
      <c r="AL63" s="149">
        <f t="shared" si="10"/>
        <v>184</v>
      </c>
      <c r="AM63" s="153">
        <f>SUM(AM57:AM61)</f>
        <v>7520</v>
      </c>
      <c r="AN63" s="154">
        <f>SUM(AN57:AN61)</f>
        <v>0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8"/>
      <c r="BE63" s="8"/>
      <c r="BX63" s="2"/>
      <c r="BY63" s="2"/>
      <c r="CG63" s="20"/>
      <c r="CH63" s="20"/>
      <c r="CI63" s="20"/>
      <c r="CJ63" s="20"/>
      <c r="CK63" s="20"/>
      <c r="CL63" s="20"/>
      <c r="CM63" s="20"/>
    </row>
    <row r="64" spans="1:231" s="12" customFormat="1" ht="31.9" customHeight="1" x14ac:dyDescent="0.2">
      <c r="A64" s="106" t="s">
        <v>62</v>
      </c>
      <c r="B64" s="155"/>
      <c r="C64" s="155"/>
      <c r="D64" s="155"/>
      <c r="E64" s="155"/>
      <c r="F64" s="155"/>
      <c r="G64" s="155"/>
      <c r="H64" s="155"/>
      <c r="I64" s="94"/>
      <c r="J64" s="94"/>
      <c r="K64" s="94"/>
      <c r="L64" s="94"/>
      <c r="M64" s="94"/>
      <c r="N64" s="94"/>
      <c r="O64" s="94"/>
      <c r="P64" s="11"/>
      <c r="Q64" s="11"/>
      <c r="R64" s="11"/>
      <c r="S64" s="11"/>
      <c r="T64" s="9"/>
      <c r="U64" s="9"/>
      <c r="V64" s="9"/>
      <c r="W64" s="9"/>
      <c r="X64" s="9"/>
      <c r="Y64" s="9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CA64" s="13"/>
      <c r="CB64" s="13"/>
      <c r="CC64" s="13"/>
      <c r="CD64" s="13"/>
      <c r="CE64" s="13"/>
      <c r="CF64" s="13"/>
      <c r="CG64" s="17"/>
      <c r="CH64" s="17"/>
      <c r="CI64" s="17"/>
      <c r="CJ64" s="17"/>
      <c r="CK64" s="17"/>
      <c r="CL64" s="17"/>
      <c r="CM64" s="17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91" ht="21" x14ac:dyDescent="0.2">
      <c r="A65" s="156" t="s">
        <v>63</v>
      </c>
      <c r="B65" s="383" t="s">
        <v>5</v>
      </c>
      <c r="C65" s="383" t="s">
        <v>64</v>
      </c>
      <c r="D65" s="383" t="s">
        <v>65</v>
      </c>
      <c r="E65" s="383" t="s">
        <v>66</v>
      </c>
      <c r="F65" s="158"/>
      <c r="G65" s="159"/>
      <c r="H65" s="159"/>
      <c r="I65" s="159"/>
      <c r="J65" s="159"/>
      <c r="K65" s="159"/>
      <c r="L65" s="159"/>
      <c r="M65" s="159"/>
      <c r="N65" s="160" t="s">
        <v>67</v>
      </c>
      <c r="O65" s="159"/>
      <c r="P65" s="159"/>
      <c r="Q65" s="159"/>
      <c r="R65" s="8"/>
      <c r="S65" s="8"/>
      <c r="T65" s="8"/>
      <c r="U65" s="8"/>
      <c r="V65" s="8"/>
      <c r="W65" s="8"/>
      <c r="X65" s="9"/>
      <c r="Y65" s="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8"/>
      <c r="AP65" s="18"/>
      <c r="AQ65" s="18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CG65" s="20"/>
      <c r="CH65" s="20"/>
      <c r="CI65" s="20"/>
      <c r="CJ65" s="20"/>
      <c r="CK65" s="20"/>
      <c r="CL65" s="20"/>
      <c r="CM65" s="20"/>
    </row>
    <row r="66" spans="1:91" x14ac:dyDescent="0.2">
      <c r="A66" s="161" t="s">
        <v>68</v>
      </c>
      <c r="B66" s="162">
        <f t="shared" ref="B66:B84" si="11">SUM(C66:E66)</f>
        <v>0</v>
      </c>
      <c r="C66" s="103"/>
      <c r="D66" s="103"/>
      <c r="E66" s="103"/>
      <c r="F66" s="159"/>
      <c r="G66" s="159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8"/>
      <c r="S66" s="8"/>
      <c r="T66" s="8"/>
      <c r="U66" s="8"/>
      <c r="V66" s="8"/>
      <c r="W66" s="8"/>
      <c r="X66" s="9"/>
      <c r="Y66" s="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8"/>
      <c r="AP66" s="18"/>
      <c r="AQ66" s="18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CG66" s="20"/>
      <c r="CH66" s="20"/>
      <c r="CI66" s="20"/>
      <c r="CJ66" s="20"/>
      <c r="CK66" s="20"/>
      <c r="CL66" s="20"/>
      <c r="CM66" s="20"/>
    </row>
    <row r="67" spans="1:91" x14ac:dyDescent="0.2">
      <c r="A67" s="164" t="s">
        <v>69</v>
      </c>
      <c r="B67" s="165">
        <f t="shared" si="11"/>
        <v>0</v>
      </c>
      <c r="C67" s="87"/>
      <c r="D67" s="87"/>
      <c r="E67" s="87"/>
      <c r="F67" s="159"/>
      <c r="G67" s="159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8"/>
      <c r="S67" s="8"/>
      <c r="T67" s="8"/>
      <c r="U67" s="8"/>
      <c r="V67" s="8"/>
      <c r="W67" s="8"/>
      <c r="X67" s="9"/>
      <c r="Y67" s="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8"/>
      <c r="AP67" s="18"/>
      <c r="AQ67" s="18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CG67" s="20"/>
      <c r="CH67" s="20"/>
      <c r="CI67" s="20"/>
      <c r="CJ67" s="20"/>
      <c r="CK67" s="20"/>
      <c r="CL67" s="20"/>
      <c r="CM67" s="20"/>
    </row>
    <row r="68" spans="1:91" x14ac:dyDescent="0.2">
      <c r="A68" s="164" t="s">
        <v>70</v>
      </c>
      <c r="B68" s="165">
        <f t="shared" si="11"/>
        <v>0</v>
      </c>
      <c r="C68" s="87"/>
      <c r="D68" s="87"/>
      <c r="E68" s="87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8"/>
      <c r="S68" s="8"/>
      <c r="T68" s="8"/>
      <c r="U68" s="8"/>
      <c r="V68" s="8"/>
      <c r="W68" s="8"/>
      <c r="X68" s="9"/>
      <c r="Y68" s="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8"/>
      <c r="AP68" s="18"/>
      <c r="AQ68" s="18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CG68" s="20"/>
      <c r="CH68" s="20"/>
      <c r="CI68" s="20"/>
      <c r="CJ68" s="20"/>
      <c r="CK68" s="20"/>
      <c r="CL68" s="20"/>
      <c r="CM68" s="20"/>
    </row>
    <row r="69" spans="1:91" x14ac:dyDescent="0.2">
      <c r="A69" s="164" t="s">
        <v>71</v>
      </c>
      <c r="B69" s="165">
        <f t="shared" si="11"/>
        <v>0</v>
      </c>
      <c r="C69" s="87"/>
      <c r="D69" s="87"/>
      <c r="E69" s="87"/>
      <c r="F69" s="159"/>
      <c r="G69" s="159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8"/>
      <c r="S69" s="8"/>
      <c r="T69" s="8"/>
      <c r="U69" s="8"/>
      <c r="V69" s="8"/>
      <c r="W69" s="8"/>
      <c r="X69" s="9"/>
      <c r="Y69" s="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8"/>
      <c r="AP69" s="18"/>
      <c r="AQ69" s="18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CG69" s="20"/>
      <c r="CH69" s="20"/>
      <c r="CI69" s="20"/>
      <c r="CJ69" s="20"/>
      <c r="CK69" s="20"/>
      <c r="CL69" s="20"/>
      <c r="CM69" s="20"/>
    </row>
    <row r="70" spans="1:91" x14ac:dyDescent="0.2">
      <c r="A70" s="164" t="s">
        <v>72</v>
      </c>
      <c r="B70" s="165">
        <f t="shared" si="11"/>
        <v>0</v>
      </c>
      <c r="C70" s="87"/>
      <c r="D70" s="87"/>
      <c r="E70" s="87"/>
      <c r="F70" s="159"/>
      <c r="G70" s="159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8"/>
      <c r="S70" s="8"/>
      <c r="T70" s="8"/>
      <c r="U70" s="8"/>
      <c r="V70" s="8"/>
      <c r="W70" s="8"/>
      <c r="X70" s="9"/>
      <c r="Y70" s="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8"/>
      <c r="AP70" s="18"/>
      <c r="AQ70" s="18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CG70" s="20"/>
      <c r="CH70" s="20"/>
      <c r="CI70" s="20"/>
      <c r="CJ70" s="20"/>
      <c r="CK70" s="20"/>
      <c r="CL70" s="20"/>
      <c r="CM70" s="20"/>
    </row>
    <row r="71" spans="1:91" x14ac:dyDescent="0.2">
      <c r="A71" s="164" t="s">
        <v>73</v>
      </c>
      <c r="B71" s="165">
        <f t="shared" si="11"/>
        <v>0</v>
      </c>
      <c r="C71" s="87"/>
      <c r="D71" s="87"/>
      <c r="E71" s="87"/>
      <c r="F71" s="159"/>
      <c r="G71" s="15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8"/>
      <c r="S71" s="8"/>
      <c r="T71" s="8"/>
      <c r="U71" s="8"/>
      <c r="V71" s="8"/>
      <c r="W71" s="8"/>
      <c r="X71" s="9"/>
      <c r="Y71" s="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8"/>
      <c r="AP71" s="18"/>
      <c r="AQ71" s="18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CG71" s="20"/>
      <c r="CH71" s="20"/>
      <c r="CI71" s="20"/>
      <c r="CJ71" s="20"/>
      <c r="CK71" s="20"/>
      <c r="CL71" s="20"/>
      <c r="CM71" s="20"/>
    </row>
    <row r="72" spans="1:91" x14ac:dyDescent="0.2">
      <c r="A72" s="164" t="s">
        <v>74</v>
      </c>
      <c r="B72" s="165">
        <f t="shared" si="11"/>
        <v>0</v>
      </c>
      <c r="C72" s="87"/>
      <c r="D72" s="87"/>
      <c r="E72" s="87"/>
      <c r="F72" s="159"/>
      <c r="G72" s="159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8"/>
      <c r="S72" s="8"/>
      <c r="T72" s="8"/>
      <c r="U72" s="8"/>
      <c r="V72" s="8"/>
      <c r="W72" s="8"/>
      <c r="X72" s="9"/>
      <c r="Y72" s="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8"/>
      <c r="AP72" s="18"/>
      <c r="AQ72" s="18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CG72" s="20"/>
      <c r="CH72" s="20"/>
      <c r="CI72" s="20"/>
      <c r="CJ72" s="20"/>
      <c r="CK72" s="20"/>
      <c r="CL72" s="20"/>
      <c r="CM72" s="20"/>
    </row>
    <row r="73" spans="1:91" x14ac:dyDescent="0.2">
      <c r="A73" s="164" t="s">
        <v>75</v>
      </c>
      <c r="B73" s="165">
        <f t="shared" si="11"/>
        <v>0</v>
      </c>
      <c r="C73" s="87"/>
      <c r="D73" s="87"/>
      <c r="E73" s="87"/>
      <c r="F73" s="159"/>
      <c r="G73" s="159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8"/>
      <c r="S73" s="8"/>
      <c r="T73" s="8"/>
      <c r="U73" s="8"/>
      <c r="V73" s="8"/>
      <c r="W73" s="8"/>
      <c r="X73" s="9"/>
      <c r="Y73" s="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8"/>
      <c r="AP73" s="18"/>
      <c r="AQ73" s="18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CG73" s="20"/>
      <c r="CH73" s="20"/>
      <c r="CI73" s="20"/>
      <c r="CJ73" s="20"/>
      <c r="CK73" s="20"/>
      <c r="CL73" s="20"/>
      <c r="CM73" s="20"/>
    </row>
    <row r="74" spans="1:91" x14ac:dyDescent="0.2">
      <c r="A74" s="164" t="s">
        <v>76</v>
      </c>
      <c r="B74" s="165">
        <f t="shared" si="11"/>
        <v>0</v>
      </c>
      <c r="C74" s="87"/>
      <c r="D74" s="87"/>
      <c r="E74" s="87"/>
      <c r="F74" s="159"/>
      <c r="G74" s="166"/>
      <c r="H74" s="166"/>
      <c r="I74" s="163"/>
      <c r="J74" s="163"/>
      <c r="K74" s="163"/>
      <c r="L74" s="163"/>
      <c r="M74" s="163"/>
      <c r="N74" s="163"/>
      <c r="O74" s="163"/>
      <c r="P74" s="163"/>
      <c r="Q74" s="163"/>
      <c r="R74" s="8"/>
      <c r="S74" s="8"/>
      <c r="T74" s="8"/>
      <c r="U74" s="8"/>
      <c r="V74" s="8"/>
      <c r="W74" s="8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CG74" s="20"/>
      <c r="CH74" s="20"/>
      <c r="CI74" s="20"/>
      <c r="CJ74" s="20"/>
      <c r="CK74" s="20"/>
      <c r="CL74" s="20"/>
      <c r="CM74" s="20"/>
    </row>
    <row r="75" spans="1:91" x14ac:dyDescent="0.2">
      <c r="A75" s="164" t="s">
        <v>77</v>
      </c>
      <c r="B75" s="165">
        <f t="shared" si="11"/>
        <v>0</v>
      </c>
      <c r="C75" s="87"/>
      <c r="D75" s="87"/>
      <c r="E75" s="87"/>
      <c r="F75" s="159"/>
      <c r="G75" s="166"/>
      <c r="H75" s="166"/>
      <c r="I75" s="163"/>
      <c r="J75" s="163"/>
      <c r="K75" s="163"/>
      <c r="L75" s="163"/>
      <c r="M75" s="163"/>
      <c r="N75" s="163"/>
      <c r="O75" s="163"/>
      <c r="P75" s="163"/>
      <c r="Q75" s="163"/>
      <c r="R75" s="8"/>
      <c r="S75" s="8"/>
      <c r="T75" s="8"/>
      <c r="U75" s="8"/>
      <c r="V75" s="8"/>
      <c r="W75" s="8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CG75" s="20"/>
      <c r="CH75" s="20"/>
      <c r="CI75" s="20"/>
      <c r="CJ75" s="20"/>
      <c r="CK75" s="20"/>
      <c r="CL75" s="20"/>
      <c r="CM75" s="20"/>
    </row>
    <row r="76" spans="1:91" x14ac:dyDescent="0.2">
      <c r="A76" s="164" t="s">
        <v>78</v>
      </c>
      <c r="B76" s="165">
        <f t="shared" si="11"/>
        <v>0</v>
      </c>
      <c r="C76" s="87"/>
      <c r="D76" s="87"/>
      <c r="E76" s="87"/>
      <c r="F76" s="159"/>
      <c r="G76" s="166"/>
      <c r="H76" s="166"/>
      <c r="I76" s="163"/>
      <c r="J76" s="163"/>
      <c r="K76" s="163"/>
      <c r="L76" s="163"/>
      <c r="M76" s="163"/>
      <c r="N76" s="163"/>
      <c r="O76" s="163"/>
      <c r="P76" s="163"/>
      <c r="Q76" s="163"/>
      <c r="R76" s="8"/>
      <c r="S76" s="8"/>
      <c r="T76" s="8"/>
      <c r="U76" s="8"/>
      <c r="V76" s="8"/>
      <c r="W76" s="8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CG76" s="20"/>
      <c r="CH76" s="20"/>
      <c r="CI76" s="20"/>
      <c r="CJ76" s="20"/>
      <c r="CK76" s="20"/>
      <c r="CL76" s="20"/>
      <c r="CM76" s="20"/>
    </row>
    <row r="77" spans="1:91" x14ac:dyDescent="0.2">
      <c r="A77" s="167" t="s">
        <v>79</v>
      </c>
      <c r="B77" s="165">
        <f t="shared" si="11"/>
        <v>0</v>
      </c>
      <c r="C77" s="87"/>
      <c r="D77" s="87"/>
      <c r="E77" s="87"/>
      <c r="F77" s="159"/>
      <c r="G77" s="166"/>
      <c r="H77" s="166"/>
      <c r="I77" s="163"/>
      <c r="J77" s="163"/>
      <c r="K77" s="163"/>
      <c r="L77" s="163"/>
      <c r="M77" s="163"/>
      <c r="N77" s="163"/>
      <c r="O77" s="163"/>
      <c r="P77" s="163"/>
      <c r="Q77" s="163"/>
      <c r="R77" s="8"/>
      <c r="S77" s="8"/>
      <c r="T77" s="8"/>
      <c r="U77" s="8"/>
      <c r="V77" s="8"/>
      <c r="W77" s="8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CG77" s="20"/>
      <c r="CH77" s="20"/>
      <c r="CI77" s="20"/>
      <c r="CJ77" s="20"/>
      <c r="CK77" s="20"/>
      <c r="CL77" s="20"/>
      <c r="CM77" s="20"/>
    </row>
    <row r="78" spans="1:91" x14ac:dyDescent="0.2">
      <c r="A78" s="164" t="s">
        <v>80</v>
      </c>
      <c r="B78" s="165">
        <f t="shared" si="11"/>
        <v>0</v>
      </c>
      <c r="C78" s="87"/>
      <c r="D78" s="87"/>
      <c r="E78" s="87"/>
      <c r="F78" s="159"/>
      <c r="G78" s="166"/>
      <c r="H78" s="166"/>
      <c r="I78" s="163"/>
      <c r="J78" s="163"/>
      <c r="K78" s="163"/>
      <c r="L78" s="163"/>
      <c r="M78" s="163"/>
      <c r="N78" s="163"/>
      <c r="O78" s="163"/>
      <c r="P78" s="163"/>
      <c r="Q78" s="163"/>
      <c r="R78" s="8"/>
      <c r="S78" s="8"/>
      <c r="T78" s="8"/>
      <c r="U78" s="8"/>
      <c r="V78" s="8"/>
      <c r="W78" s="8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CG78" s="20"/>
      <c r="CH78" s="20"/>
      <c r="CI78" s="20"/>
      <c r="CJ78" s="20"/>
      <c r="CK78" s="20"/>
      <c r="CL78" s="20"/>
      <c r="CM78" s="20"/>
    </row>
    <row r="79" spans="1:91" x14ac:dyDescent="0.2">
      <c r="A79" s="164" t="s">
        <v>81</v>
      </c>
      <c r="B79" s="165">
        <f t="shared" si="11"/>
        <v>0</v>
      </c>
      <c r="C79" s="87"/>
      <c r="D79" s="87"/>
      <c r="E79" s="87"/>
      <c r="F79" s="159"/>
      <c r="G79" s="166"/>
      <c r="H79" s="166"/>
      <c r="I79" s="163"/>
      <c r="J79" s="163"/>
      <c r="K79" s="163"/>
      <c r="L79" s="163"/>
      <c r="M79" s="163"/>
      <c r="N79" s="163"/>
      <c r="O79" s="163"/>
      <c r="P79" s="163"/>
      <c r="Q79" s="163"/>
      <c r="R79" s="8"/>
      <c r="S79" s="8"/>
      <c r="T79" s="8"/>
      <c r="U79" s="8"/>
      <c r="V79" s="8"/>
      <c r="W79" s="8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CG79" s="20"/>
      <c r="CH79" s="20"/>
      <c r="CI79" s="20"/>
      <c r="CJ79" s="20"/>
      <c r="CK79" s="20"/>
      <c r="CL79" s="20"/>
      <c r="CM79" s="20"/>
    </row>
    <row r="80" spans="1:91" x14ac:dyDescent="0.2">
      <c r="A80" s="164" t="s">
        <v>82</v>
      </c>
      <c r="B80" s="165">
        <f t="shared" si="11"/>
        <v>0</v>
      </c>
      <c r="C80" s="87"/>
      <c r="D80" s="87"/>
      <c r="E80" s="87"/>
      <c r="F80" s="159"/>
      <c r="G80" s="166"/>
      <c r="H80" s="166"/>
      <c r="I80" s="163"/>
      <c r="J80" s="163"/>
      <c r="K80" s="163"/>
      <c r="L80" s="163"/>
      <c r="M80" s="163"/>
      <c r="N80" s="163"/>
      <c r="O80" s="163"/>
      <c r="P80" s="163"/>
      <c r="Q80" s="163"/>
      <c r="R80" s="8"/>
      <c r="S80" s="8"/>
      <c r="T80" s="8"/>
      <c r="U80" s="8"/>
      <c r="V80" s="8"/>
      <c r="W80" s="8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CG80" s="20"/>
      <c r="CH80" s="20"/>
      <c r="CI80" s="20"/>
      <c r="CJ80" s="20"/>
      <c r="CK80" s="20"/>
      <c r="CL80" s="20"/>
      <c r="CM80" s="20"/>
    </row>
    <row r="81" spans="1:104" x14ac:dyDescent="0.2">
      <c r="A81" s="164" t="s">
        <v>83</v>
      </c>
      <c r="B81" s="165">
        <f t="shared" si="11"/>
        <v>0</v>
      </c>
      <c r="C81" s="87"/>
      <c r="D81" s="87"/>
      <c r="E81" s="87"/>
      <c r="F81" s="159"/>
      <c r="G81" s="166"/>
      <c r="H81" s="166"/>
      <c r="I81" s="163"/>
      <c r="J81" s="163"/>
      <c r="K81" s="163"/>
      <c r="L81" s="163"/>
      <c r="M81" s="163"/>
      <c r="N81" s="163"/>
      <c r="O81" s="163"/>
      <c r="P81" s="163"/>
      <c r="Q81" s="163"/>
      <c r="R81" s="8"/>
      <c r="S81" s="8"/>
      <c r="T81" s="8"/>
      <c r="U81" s="8"/>
      <c r="V81" s="8"/>
      <c r="W81" s="8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CG81" s="20"/>
      <c r="CH81" s="20"/>
      <c r="CI81" s="20"/>
      <c r="CJ81" s="20"/>
      <c r="CK81" s="20"/>
      <c r="CL81" s="20"/>
      <c r="CM81" s="20"/>
    </row>
    <row r="82" spans="1:104" x14ac:dyDescent="0.2">
      <c r="A82" s="164" t="s">
        <v>84</v>
      </c>
      <c r="B82" s="165">
        <f t="shared" si="11"/>
        <v>0</v>
      </c>
      <c r="C82" s="87"/>
      <c r="D82" s="87"/>
      <c r="E82" s="87"/>
      <c r="F82" s="159"/>
      <c r="G82" s="166"/>
      <c r="H82" s="166"/>
      <c r="I82" s="163"/>
      <c r="J82" s="163"/>
      <c r="K82" s="163"/>
      <c r="L82" s="163"/>
      <c r="M82" s="163"/>
      <c r="N82" s="163"/>
      <c r="O82" s="163"/>
      <c r="P82" s="163"/>
      <c r="Q82" s="163"/>
      <c r="R82" s="8"/>
      <c r="S82" s="8"/>
      <c r="T82" s="8"/>
      <c r="U82" s="8"/>
      <c r="V82" s="8"/>
      <c r="W82" s="8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CG82" s="20"/>
      <c r="CH82" s="20"/>
      <c r="CI82" s="20"/>
      <c r="CJ82" s="20"/>
      <c r="CK82" s="20"/>
      <c r="CL82" s="20"/>
      <c r="CM82" s="20"/>
    </row>
    <row r="83" spans="1:104" x14ac:dyDescent="0.2">
      <c r="A83" s="164" t="s">
        <v>85</v>
      </c>
      <c r="B83" s="165">
        <f t="shared" si="11"/>
        <v>0</v>
      </c>
      <c r="C83" s="87"/>
      <c r="D83" s="87"/>
      <c r="E83" s="87"/>
      <c r="F83" s="159"/>
      <c r="G83" s="166"/>
      <c r="H83" s="166"/>
      <c r="I83" s="163"/>
      <c r="J83" s="163"/>
      <c r="K83" s="163"/>
      <c r="L83" s="163"/>
      <c r="M83" s="163"/>
      <c r="N83" s="163"/>
      <c r="O83" s="163"/>
      <c r="P83" s="163"/>
      <c r="Q83" s="163"/>
      <c r="R83" s="8"/>
      <c r="S83" s="8"/>
      <c r="T83" s="8"/>
      <c r="U83" s="8"/>
      <c r="V83" s="8"/>
      <c r="W83" s="8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CG83" s="20"/>
      <c r="CH83" s="20"/>
      <c r="CI83" s="20"/>
      <c r="CJ83" s="20"/>
      <c r="CK83" s="20"/>
      <c r="CL83" s="20"/>
      <c r="CM83" s="20"/>
    </row>
    <row r="84" spans="1:104" x14ac:dyDescent="0.2">
      <c r="A84" s="164" t="s">
        <v>86</v>
      </c>
      <c r="B84" s="168">
        <f t="shared" si="11"/>
        <v>0</v>
      </c>
      <c r="C84" s="169"/>
      <c r="D84" s="169"/>
      <c r="E84" s="169"/>
      <c r="F84" s="159"/>
      <c r="G84" s="166"/>
      <c r="H84" s="166"/>
      <c r="I84" s="163"/>
      <c r="J84" s="163"/>
      <c r="K84" s="163"/>
      <c r="L84" s="163"/>
      <c r="M84" s="163"/>
      <c r="N84" s="163"/>
      <c r="O84" s="163"/>
      <c r="P84" s="163"/>
      <c r="Q84" s="163"/>
      <c r="R84" s="8"/>
      <c r="S84" s="8"/>
      <c r="T84" s="8"/>
      <c r="U84" s="8"/>
      <c r="V84" s="8"/>
      <c r="W84" s="8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CG84" s="20"/>
      <c r="CH84" s="20"/>
      <c r="CI84" s="20"/>
      <c r="CJ84" s="20"/>
      <c r="CK84" s="20"/>
      <c r="CL84" s="20"/>
      <c r="CM84" s="20"/>
    </row>
    <row r="85" spans="1:104" x14ac:dyDescent="0.2">
      <c r="A85" s="105" t="s">
        <v>52</v>
      </c>
      <c r="B85" s="170">
        <f>SUM(B66:B84)</f>
        <v>0</v>
      </c>
      <c r="C85" s="170">
        <f>SUM(C66:C84)</f>
        <v>0</v>
      </c>
      <c r="D85" s="170">
        <f>SUM(D66:D84)</f>
        <v>0</v>
      </c>
      <c r="E85" s="170">
        <f>SUM(E66:E84)</f>
        <v>0</v>
      </c>
      <c r="F85" s="159"/>
      <c r="G85" s="166"/>
      <c r="H85" s="166"/>
      <c r="I85" s="159"/>
      <c r="J85" s="163"/>
      <c r="K85" s="163"/>
      <c r="L85" s="163"/>
      <c r="M85" s="163"/>
      <c r="N85" s="163"/>
      <c r="O85" s="163"/>
      <c r="P85" s="163"/>
      <c r="Q85" s="163"/>
      <c r="R85" s="8"/>
      <c r="S85" s="8"/>
      <c r="T85" s="8"/>
      <c r="U85" s="8"/>
      <c r="V85" s="67"/>
      <c r="W85" s="8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CG85" s="20"/>
      <c r="CH85" s="20"/>
      <c r="CI85" s="20"/>
      <c r="CJ85" s="20"/>
      <c r="CK85" s="20"/>
      <c r="CL85" s="20"/>
      <c r="CM85" s="20"/>
    </row>
    <row r="86" spans="1:104" s="12" customFormat="1" x14ac:dyDescent="0.2">
      <c r="A86" s="171" t="s">
        <v>87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  <c r="Q86" s="11"/>
      <c r="R86" s="11"/>
      <c r="S86" s="11"/>
      <c r="T86" s="9"/>
      <c r="U86" s="9"/>
      <c r="V86" s="9"/>
      <c r="W86" s="9"/>
      <c r="X86" s="17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CA86" s="13"/>
      <c r="CB86" s="13"/>
      <c r="CC86" s="13"/>
      <c r="CD86" s="13"/>
      <c r="CE86" s="13"/>
      <c r="CF86" s="13"/>
      <c r="CG86" s="17"/>
      <c r="CH86" s="17"/>
      <c r="CI86" s="17"/>
      <c r="CJ86" s="17"/>
      <c r="CK86" s="17"/>
      <c r="CL86" s="17"/>
      <c r="CM86" s="17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14.25" customHeight="1" x14ac:dyDescent="0.2">
      <c r="A87" s="534" t="s">
        <v>88</v>
      </c>
      <c r="B87" s="536"/>
      <c r="C87" s="534" t="s">
        <v>5</v>
      </c>
      <c r="D87" s="535"/>
      <c r="E87" s="536"/>
      <c r="F87" s="540" t="s">
        <v>6</v>
      </c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2"/>
      <c r="AN87" s="543" t="s">
        <v>7</v>
      </c>
      <c r="AO87" s="18"/>
      <c r="AP87" s="18"/>
      <c r="AQ87" s="18"/>
      <c r="AR87" s="18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CG87" s="20"/>
      <c r="CH87" s="20"/>
      <c r="CI87" s="20"/>
      <c r="CJ87" s="20"/>
      <c r="CK87" s="20"/>
      <c r="CL87" s="20"/>
      <c r="CM87" s="20"/>
    </row>
    <row r="88" spans="1:104" x14ac:dyDescent="0.2">
      <c r="A88" s="575"/>
      <c r="B88" s="576"/>
      <c r="C88" s="537"/>
      <c r="D88" s="538"/>
      <c r="E88" s="539"/>
      <c r="F88" s="540" t="s">
        <v>10</v>
      </c>
      <c r="G88" s="542"/>
      <c r="H88" s="541" t="s">
        <v>11</v>
      </c>
      <c r="I88" s="541"/>
      <c r="J88" s="540" t="s">
        <v>12</v>
      </c>
      <c r="K88" s="542"/>
      <c r="L88" s="541" t="s">
        <v>13</v>
      </c>
      <c r="M88" s="541"/>
      <c r="N88" s="540" t="s">
        <v>14</v>
      </c>
      <c r="O88" s="542"/>
      <c r="P88" s="541" t="s">
        <v>15</v>
      </c>
      <c r="Q88" s="541"/>
      <c r="R88" s="540" t="s">
        <v>16</v>
      </c>
      <c r="S88" s="542"/>
      <c r="T88" s="541" t="s">
        <v>17</v>
      </c>
      <c r="U88" s="541"/>
      <c r="V88" s="540" t="s">
        <v>18</v>
      </c>
      <c r="W88" s="542"/>
      <c r="X88" s="541" t="s">
        <v>19</v>
      </c>
      <c r="Y88" s="542"/>
      <c r="Z88" s="540" t="s">
        <v>20</v>
      </c>
      <c r="AA88" s="541"/>
      <c r="AB88" s="540" t="s">
        <v>21</v>
      </c>
      <c r="AC88" s="542"/>
      <c r="AD88" s="541" t="s">
        <v>22</v>
      </c>
      <c r="AE88" s="541"/>
      <c r="AF88" s="540" t="s">
        <v>23</v>
      </c>
      <c r="AG88" s="542"/>
      <c r="AH88" s="541" t="s">
        <v>24</v>
      </c>
      <c r="AI88" s="541"/>
      <c r="AJ88" s="540" t="s">
        <v>25</v>
      </c>
      <c r="AK88" s="542"/>
      <c r="AL88" s="541" t="s">
        <v>26</v>
      </c>
      <c r="AM88" s="542"/>
      <c r="AN88" s="544"/>
      <c r="AO88" s="18"/>
      <c r="AP88" s="18"/>
      <c r="AQ88" s="18"/>
      <c r="AR88" s="18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CG88" s="20"/>
      <c r="CH88" s="20"/>
      <c r="CI88" s="20"/>
      <c r="CJ88" s="20"/>
      <c r="CK88" s="20"/>
      <c r="CL88" s="20"/>
      <c r="CM88" s="20"/>
    </row>
    <row r="89" spans="1:104" x14ac:dyDescent="0.2">
      <c r="A89" s="537"/>
      <c r="B89" s="538"/>
      <c r="C89" s="416" t="s">
        <v>31</v>
      </c>
      <c r="D89" s="417" t="s">
        <v>39</v>
      </c>
      <c r="E89" s="71" t="s">
        <v>33</v>
      </c>
      <c r="F89" s="105" t="s">
        <v>39</v>
      </c>
      <c r="G89" s="71" t="s">
        <v>33</v>
      </c>
      <c r="H89" s="115" t="s">
        <v>39</v>
      </c>
      <c r="I89" s="115" t="s">
        <v>33</v>
      </c>
      <c r="J89" s="105" t="s">
        <v>39</v>
      </c>
      <c r="K89" s="71" t="s">
        <v>33</v>
      </c>
      <c r="L89" s="115" t="s">
        <v>39</v>
      </c>
      <c r="M89" s="115" t="s">
        <v>33</v>
      </c>
      <c r="N89" s="105" t="s">
        <v>39</v>
      </c>
      <c r="O89" s="71" t="s">
        <v>33</v>
      </c>
      <c r="P89" s="115" t="s">
        <v>39</v>
      </c>
      <c r="Q89" s="115" t="s">
        <v>33</v>
      </c>
      <c r="R89" s="105" t="s">
        <v>39</v>
      </c>
      <c r="S89" s="71" t="s">
        <v>33</v>
      </c>
      <c r="T89" s="115" t="s">
        <v>39</v>
      </c>
      <c r="U89" s="115" t="s">
        <v>33</v>
      </c>
      <c r="V89" s="105" t="s">
        <v>39</v>
      </c>
      <c r="W89" s="71" t="s">
        <v>33</v>
      </c>
      <c r="X89" s="115" t="s">
        <v>39</v>
      </c>
      <c r="Y89" s="71" t="s">
        <v>33</v>
      </c>
      <c r="Z89" s="105" t="s">
        <v>39</v>
      </c>
      <c r="AA89" s="115" t="s">
        <v>33</v>
      </c>
      <c r="AB89" s="105" t="s">
        <v>39</v>
      </c>
      <c r="AC89" s="71" t="s">
        <v>33</v>
      </c>
      <c r="AD89" s="115" t="s">
        <v>39</v>
      </c>
      <c r="AE89" s="115" t="s">
        <v>33</v>
      </c>
      <c r="AF89" s="105" t="s">
        <v>39</v>
      </c>
      <c r="AG89" s="71" t="s">
        <v>33</v>
      </c>
      <c r="AH89" s="115" t="s">
        <v>39</v>
      </c>
      <c r="AI89" s="115" t="s">
        <v>33</v>
      </c>
      <c r="AJ89" s="105" t="s">
        <v>39</v>
      </c>
      <c r="AK89" s="71" t="s">
        <v>33</v>
      </c>
      <c r="AL89" s="115" t="s">
        <v>39</v>
      </c>
      <c r="AM89" s="71" t="s">
        <v>33</v>
      </c>
      <c r="AN89" s="545"/>
      <c r="AO89" s="18"/>
      <c r="AP89" s="18"/>
      <c r="AQ89" s="18"/>
      <c r="AR89" s="18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CG89" s="20"/>
      <c r="CH89" s="20"/>
      <c r="CI89" s="20"/>
      <c r="CJ89" s="20"/>
      <c r="CK89" s="20"/>
      <c r="CL89" s="20"/>
      <c r="CM89" s="20"/>
    </row>
    <row r="90" spans="1:104" ht="14.25" customHeight="1" x14ac:dyDescent="0.2">
      <c r="A90" s="540" t="s">
        <v>89</v>
      </c>
      <c r="B90" s="542"/>
      <c r="C90" s="119">
        <f t="shared" ref="C90:AN90" si="12">SUM(C91:C97)</f>
        <v>0</v>
      </c>
      <c r="D90" s="120">
        <f t="shared" si="12"/>
        <v>0</v>
      </c>
      <c r="E90" s="31">
        <f t="shared" si="12"/>
        <v>0</v>
      </c>
      <c r="F90" s="175">
        <f t="shared" si="12"/>
        <v>0</v>
      </c>
      <c r="G90" s="176">
        <f t="shared" si="12"/>
        <v>0</v>
      </c>
      <c r="H90" s="175">
        <f t="shared" si="12"/>
        <v>0</v>
      </c>
      <c r="I90" s="176">
        <f t="shared" si="12"/>
        <v>0</v>
      </c>
      <c r="J90" s="175">
        <f t="shared" si="12"/>
        <v>0</v>
      </c>
      <c r="K90" s="176">
        <f t="shared" si="12"/>
        <v>0</v>
      </c>
      <c r="L90" s="175">
        <f t="shared" si="12"/>
        <v>0</v>
      </c>
      <c r="M90" s="176">
        <f t="shared" si="12"/>
        <v>0</v>
      </c>
      <c r="N90" s="175">
        <f t="shared" si="12"/>
        <v>0</v>
      </c>
      <c r="O90" s="176">
        <f t="shared" si="12"/>
        <v>0</v>
      </c>
      <c r="P90" s="175">
        <f t="shared" si="12"/>
        <v>0</v>
      </c>
      <c r="Q90" s="176">
        <f t="shared" si="12"/>
        <v>0</v>
      </c>
      <c r="R90" s="175">
        <f t="shared" si="12"/>
        <v>0</v>
      </c>
      <c r="S90" s="176">
        <f t="shared" si="12"/>
        <v>0</v>
      </c>
      <c r="T90" s="175">
        <f t="shared" si="12"/>
        <v>0</v>
      </c>
      <c r="U90" s="176">
        <f t="shared" si="12"/>
        <v>0</v>
      </c>
      <c r="V90" s="175">
        <f t="shared" si="12"/>
        <v>0</v>
      </c>
      <c r="W90" s="176">
        <f t="shared" si="12"/>
        <v>0</v>
      </c>
      <c r="X90" s="175">
        <f t="shared" si="12"/>
        <v>0</v>
      </c>
      <c r="Y90" s="176">
        <f t="shared" si="12"/>
        <v>0</v>
      </c>
      <c r="Z90" s="175">
        <f t="shared" si="12"/>
        <v>0</v>
      </c>
      <c r="AA90" s="176">
        <f t="shared" si="12"/>
        <v>0</v>
      </c>
      <c r="AB90" s="175">
        <f t="shared" si="12"/>
        <v>0</v>
      </c>
      <c r="AC90" s="176">
        <f t="shared" si="12"/>
        <v>0</v>
      </c>
      <c r="AD90" s="175">
        <f t="shared" si="12"/>
        <v>0</v>
      </c>
      <c r="AE90" s="176">
        <f t="shared" si="12"/>
        <v>0</v>
      </c>
      <c r="AF90" s="175">
        <f t="shared" si="12"/>
        <v>0</v>
      </c>
      <c r="AG90" s="176">
        <f t="shared" si="12"/>
        <v>0</v>
      </c>
      <c r="AH90" s="175">
        <f t="shared" si="12"/>
        <v>0</v>
      </c>
      <c r="AI90" s="176">
        <f t="shared" si="12"/>
        <v>0</v>
      </c>
      <c r="AJ90" s="175">
        <f t="shared" si="12"/>
        <v>0</v>
      </c>
      <c r="AK90" s="176">
        <f t="shared" si="12"/>
        <v>0</v>
      </c>
      <c r="AL90" s="175">
        <f t="shared" si="12"/>
        <v>0</v>
      </c>
      <c r="AM90" s="176">
        <f t="shared" si="12"/>
        <v>0</v>
      </c>
      <c r="AN90" s="177">
        <f t="shared" si="12"/>
        <v>0</v>
      </c>
      <c r="AO90" s="178"/>
      <c r="AP90" s="18"/>
      <c r="AQ90" s="18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CG90" s="20"/>
      <c r="CH90" s="20"/>
      <c r="CI90" s="20"/>
      <c r="CJ90" s="20"/>
      <c r="CK90" s="20"/>
      <c r="CL90" s="20"/>
      <c r="CM90" s="20"/>
    </row>
    <row r="91" spans="1:104" ht="14.25" customHeight="1" x14ac:dyDescent="0.2">
      <c r="A91" s="543" t="s">
        <v>90</v>
      </c>
      <c r="B91" s="179" t="s">
        <v>91</v>
      </c>
      <c r="C91" s="119">
        <f t="shared" ref="C91:C97" si="13">SUM(D91+E91)</f>
        <v>0</v>
      </c>
      <c r="D91" s="120">
        <f t="shared" ref="D91:E97" si="14">SUM(F91+H91+J91+L91+N91+P91+R91+T91+V91+X91+Z91+AB91+AD91+AF91+AH91+AJ91+AL91)</f>
        <v>0</v>
      </c>
      <c r="E91" s="31">
        <f t="shared" si="14"/>
        <v>0</v>
      </c>
      <c r="F91" s="180"/>
      <c r="G91" s="181"/>
      <c r="H91" s="182"/>
      <c r="I91" s="183"/>
      <c r="J91" s="182"/>
      <c r="K91" s="183"/>
      <c r="L91" s="180"/>
      <c r="M91" s="181"/>
      <c r="N91" s="182"/>
      <c r="O91" s="183"/>
      <c r="P91" s="182"/>
      <c r="Q91" s="183"/>
      <c r="R91" s="182"/>
      <c r="S91" s="183"/>
      <c r="T91" s="182"/>
      <c r="U91" s="183"/>
      <c r="V91" s="182"/>
      <c r="W91" s="183"/>
      <c r="X91" s="182"/>
      <c r="Y91" s="183"/>
      <c r="Z91" s="182"/>
      <c r="AA91" s="183"/>
      <c r="AB91" s="182"/>
      <c r="AC91" s="183"/>
      <c r="AD91" s="182"/>
      <c r="AE91" s="183"/>
      <c r="AF91" s="182"/>
      <c r="AG91" s="183"/>
      <c r="AH91" s="182"/>
      <c r="AI91" s="183"/>
      <c r="AJ91" s="182"/>
      <c r="AK91" s="183"/>
      <c r="AL91" s="182"/>
      <c r="AM91" s="183"/>
      <c r="AN91" s="184"/>
      <c r="AO91" s="39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19"/>
      <c r="BB91" s="19"/>
      <c r="CG91" s="20"/>
      <c r="CH91" s="20"/>
      <c r="CI91" s="20"/>
      <c r="CJ91" s="20"/>
      <c r="CK91" s="20"/>
      <c r="CL91" s="20"/>
      <c r="CM91" s="20"/>
    </row>
    <row r="92" spans="1:104" x14ac:dyDescent="0.2">
      <c r="A92" s="544"/>
      <c r="B92" s="185" t="s">
        <v>92</v>
      </c>
      <c r="C92" s="186">
        <f t="shared" si="13"/>
        <v>0</v>
      </c>
      <c r="D92" s="43">
        <f t="shared" si="14"/>
        <v>0</v>
      </c>
      <c r="E92" s="187">
        <f t="shared" si="14"/>
        <v>0</v>
      </c>
      <c r="F92" s="188"/>
      <c r="G92" s="189"/>
      <c r="H92" s="190"/>
      <c r="I92" s="191"/>
      <c r="J92" s="188"/>
      <c r="K92" s="192"/>
      <c r="L92" s="190"/>
      <c r="M92" s="193"/>
      <c r="N92" s="188"/>
      <c r="O92" s="192"/>
      <c r="P92" s="191"/>
      <c r="Q92" s="193"/>
      <c r="R92" s="194"/>
      <c r="S92" s="192"/>
      <c r="T92" s="191"/>
      <c r="U92" s="193"/>
      <c r="V92" s="194"/>
      <c r="W92" s="192"/>
      <c r="X92" s="191"/>
      <c r="Y92" s="192"/>
      <c r="Z92" s="194"/>
      <c r="AA92" s="193"/>
      <c r="AB92" s="194"/>
      <c r="AC92" s="192"/>
      <c r="AD92" s="191"/>
      <c r="AE92" s="193"/>
      <c r="AF92" s="194"/>
      <c r="AG92" s="192"/>
      <c r="AH92" s="191"/>
      <c r="AI92" s="193"/>
      <c r="AJ92" s="194"/>
      <c r="AK92" s="192"/>
      <c r="AL92" s="191"/>
      <c r="AM92" s="192"/>
      <c r="AN92" s="195"/>
      <c r="AO92" s="39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19"/>
      <c r="BB92" s="19"/>
      <c r="CG92" s="20"/>
      <c r="CH92" s="20"/>
      <c r="CI92" s="20"/>
      <c r="CJ92" s="20"/>
      <c r="CK92" s="20"/>
      <c r="CL92" s="20"/>
      <c r="CM92" s="20"/>
    </row>
    <row r="93" spans="1:104" ht="15" thickBot="1" x14ac:dyDescent="0.25">
      <c r="A93" s="577"/>
      <c r="B93" s="196" t="s">
        <v>93</v>
      </c>
      <c r="C93" s="197">
        <f t="shared" si="13"/>
        <v>0</v>
      </c>
      <c r="D93" s="198">
        <f t="shared" si="14"/>
        <v>0</v>
      </c>
      <c r="E93" s="199">
        <f t="shared" si="14"/>
        <v>0</v>
      </c>
      <c r="F93" s="200"/>
      <c r="G93" s="201"/>
      <c r="H93" s="202"/>
      <c r="I93" s="203"/>
      <c r="J93" s="200"/>
      <c r="K93" s="204"/>
      <c r="L93" s="202"/>
      <c r="M93" s="205"/>
      <c r="N93" s="200"/>
      <c r="O93" s="204"/>
      <c r="P93" s="203"/>
      <c r="Q93" s="205"/>
      <c r="R93" s="206"/>
      <c r="S93" s="204"/>
      <c r="T93" s="203"/>
      <c r="U93" s="205"/>
      <c r="V93" s="206"/>
      <c r="W93" s="204"/>
      <c r="X93" s="203"/>
      <c r="Y93" s="204"/>
      <c r="Z93" s="206"/>
      <c r="AA93" s="205"/>
      <c r="AB93" s="206"/>
      <c r="AC93" s="204"/>
      <c r="AD93" s="203"/>
      <c r="AE93" s="205"/>
      <c r="AF93" s="206"/>
      <c r="AG93" s="204"/>
      <c r="AH93" s="203"/>
      <c r="AI93" s="205"/>
      <c r="AJ93" s="206"/>
      <c r="AK93" s="204"/>
      <c r="AL93" s="203"/>
      <c r="AM93" s="204"/>
      <c r="AN93" s="207"/>
      <c r="AO93" s="39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19"/>
      <c r="BB93" s="19"/>
      <c r="CG93" s="20"/>
      <c r="CH93" s="20"/>
      <c r="CI93" s="20"/>
      <c r="CJ93" s="20"/>
      <c r="CK93" s="20"/>
      <c r="CL93" s="20"/>
      <c r="CM93" s="20"/>
    </row>
    <row r="94" spans="1:104" ht="15" thickTop="1" x14ac:dyDescent="0.2">
      <c r="A94" s="578" t="s">
        <v>94</v>
      </c>
      <c r="B94" s="579"/>
      <c r="C94" s="208">
        <f t="shared" si="13"/>
        <v>0</v>
      </c>
      <c r="D94" s="209">
        <f t="shared" si="14"/>
        <v>0</v>
      </c>
      <c r="E94" s="210">
        <f t="shared" si="14"/>
        <v>0</v>
      </c>
      <c r="F94" s="211"/>
      <c r="G94" s="212"/>
      <c r="H94" s="213"/>
      <c r="I94" s="214"/>
      <c r="J94" s="215"/>
      <c r="K94" s="212"/>
      <c r="L94" s="213"/>
      <c r="M94" s="216"/>
      <c r="N94" s="215"/>
      <c r="O94" s="212"/>
      <c r="P94" s="214"/>
      <c r="Q94" s="216"/>
      <c r="R94" s="217"/>
      <c r="S94" s="212"/>
      <c r="T94" s="214"/>
      <c r="U94" s="216"/>
      <c r="V94" s="217"/>
      <c r="W94" s="212"/>
      <c r="X94" s="214"/>
      <c r="Y94" s="212"/>
      <c r="Z94" s="217"/>
      <c r="AA94" s="216"/>
      <c r="AB94" s="217"/>
      <c r="AC94" s="212"/>
      <c r="AD94" s="214"/>
      <c r="AE94" s="216"/>
      <c r="AF94" s="217"/>
      <c r="AG94" s="212"/>
      <c r="AH94" s="214"/>
      <c r="AI94" s="216"/>
      <c r="AJ94" s="217"/>
      <c r="AK94" s="212"/>
      <c r="AL94" s="214"/>
      <c r="AM94" s="212"/>
      <c r="AN94" s="218"/>
      <c r="AO94" s="39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19"/>
      <c r="BB94" s="19"/>
      <c r="CG94" s="20"/>
      <c r="CH94" s="20"/>
      <c r="CI94" s="20"/>
      <c r="CJ94" s="20"/>
      <c r="CK94" s="20"/>
      <c r="CL94" s="20"/>
      <c r="CM94" s="20"/>
    </row>
    <row r="95" spans="1:104" x14ac:dyDescent="0.2">
      <c r="A95" s="580" t="s">
        <v>95</v>
      </c>
      <c r="B95" s="581"/>
      <c r="C95" s="42">
        <f t="shared" si="13"/>
        <v>0</v>
      </c>
      <c r="D95" s="76">
        <f t="shared" si="14"/>
        <v>0</v>
      </c>
      <c r="E95" s="219">
        <f t="shared" si="14"/>
        <v>0</v>
      </c>
      <c r="F95" s="220"/>
      <c r="G95" s="221"/>
      <c r="H95" s="222"/>
      <c r="I95" s="223"/>
      <c r="J95" s="211"/>
      <c r="K95" s="224"/>
      <c r="L95" s="222"/>
      <c r="M95" s="225"/>
      <c r="N95" s="211"/>
      <c r="O95" s="224"/>
      <c r="P95" s="223"/>
      <c r="Q95" s="225"/>
      <c r="R95" s="226"/>
      <c r="S95" s="224"/>
      <c r="T95" s="223"/>
      <c r="U95" s="225"/>
      <c r="V95" s="226"/>
      <c r="W95" s="224"/>
      <c r="X95" s="223"/>
      <c r="Y95" s="224"/>
      <c r="Z95" s="226"/>
      <c r="AA95" s="225"/>
      <c r="AB95" s="226"/>
      <c r="AC95" s="224"/>
      <c r="AD95" s="223"/>
      <c r="AE95" s="225"/>
      <c r="AF95" s="226"/>
      <c r="AG95" s="224"/>
      <c r="AH95" s="223"/>
      <c r="AI95" s="225"/>
      <c r="AJ95" s="226"/>
      <c r="AK95" s="224"/>
      <c r="AL95" s="223"/>
      <c r="AM95" s="224"/>
      <c r="AN95" s="227"/>
      <c r="AO95" s="39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19"/>
      <c r="BB95" s="19"/>
      <c r="CG95" s="20"/>
      <c r="CH95" s="20"/>
      <c r="CI95" s="20"/>
      <c r="CJ95" s="20"/>
      <c r="CK95" s="20"/>
      <c r="CL95" s="20"/>
      <c r="CM95" s="20"/>
    </row>
    <row r="96" spans="1:104" x14ac:dyDescent="0.2">
      <c r="A96" s="580" t="s">
        <v>96</v>
      </c>
      <c r="B96" s="581"/>
      <c r="C96" s="186">
        <f t="shared" si="13"/>
        <v>0</v>
      </c>
      <c r="D96" s="43">
        <f t="shared" si="14"/>
        <v>0</v>
      </c>
      <c r="E96" s="228">
        <f t="shared" si="14"/>
        <v>0</v>
      </c>
      <c r="F96" s="188"/>
      <c r="G96" s="189"/>
      <c r="H96" s="190"/>
      <c r="I96" s="191"/>
      <c r="J96" s="188"/>
      <c r="K96" s="192"/>
      <c r="L96" s="190"/>
      <c r="M96" s="193"/>
      <c r="N96" s="188"/>
      <c r="O96" s="192"/>
      <c r="P96" s="191"/>
      <c r="Q96" s="193"/>
      <c r="R96" s="194"/>
      <c r="S96" s="192"/>
      <c r="T96" s="191"/>
      <c r="U96" s="193"/>
      <c r="V96" s="194"/>
      <c r="W96" s="192"/>
      <c r="X96" s="191"/>
      <c r="Y96" s="192"/>
      <c r="Z96" s="194"/>
      <c r="AA96" s="193"/>
      <c r="AB96" s="194"/>
      <c r="AC96" s="192"/>
      <c r="AD96" s="191"/>
      <c r="AE96" s="193"/>
      <c r="AF96" s="194"/>
      <c r="AG96" s="192"/>
      <c r="AH96" s="191"/>
      <c r="AI96" s="193"/>
      <c r="AJ96" s="194"/>
      <c r="AK96" s="192"/>
      <c r="AL96" s="191"/>
      <c r="AM96" s="192"/>
      <c r="AN96" s="195"/>
      <c r="AO96" s="39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19"/>
      <c r="BB96" s="19"/>
      <c r="CG96" s="20"/>
      <c r="CH96" s="20"/>
      <c r="CI96" s="20"/>
      <c r="CJ96" s="20"/>
      <c r="CK96" s="20"/>
      <c r="CL96" s="20"/>
      <c r="CM96" s="20"/>
    </row>
    <row r="97" spans="1:104" x14ac:dyDescent="0.2">
      <c r="A97" s="582" t="s">
        <v>97</v>
      </c>
      <c r="B97" s="583"/>
      <c r="C97" s="89">
        <f t="shared" si="13"/>
        <v>0</v>
      </c>
      <c r="D97" s="90">
        <f t="shared" si="14"/>
        <v>0</v>
      </c>
      <c r="E97" s="229">
        <f t="shared" si="14"/>
        <v>0</v>
      </c>
      <c r="F97" s="230"/>
      <c r="G97" s="231"/>
      <c r="H97" s="232"/>
      <c r="I97" s="233"/>
      <c r="J97" s="230"/>
      <c r="K97" s="234"/>
      <c r="L97" s="232"/>
      <c r="M97" s="235"/>
      <c r="N97" s="230"/>
      <c r="O97" s="234"/>
      <c r="P97" s="233"/>
      <c r="Q97" s="235"/>
      <c r="R97" s="236"/>
      <c r="S97" s="234"/>
      <c r="T97" s="233"/>
      <c r="U97" s="235"/>
      <c r="V97" s="236"/>
      <c r="W97" s="234"/>
      <c r="X97" s="233"/>
      <c r="Y97" s="234"/>
      <c r="Z97" s="236"/>
      <c r="AA97" s="235"/>
      <c r="AB97" s="236"/>
      <c r="AC97" s="234"/>
      <c r="AD97" s="233"/>
      <c r="AE97" s="235"/>
      <c r="AF97" s="236"/>
      <c r="AG97" s="234"/>
      <c r="AH97" s="233"/>
      <c r="AI97" s="235"/>
      <c r="AJ97" s="236"/>
      <c r="AK97" s="234"/>
      <c r="AL97" s="233"/>
      <c r="AM97" s="234"/>
      <c r="AN97" s="237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19"/>
      <c r="BB97" s="19"/>
      <c r="CG97" s="20"/>
      <c r="CH97" s="20"/>
      <c r="CI97" s="20"/>
      <c r="CJ97" s="20"/>
      <c r="CK97" s="20"/>
      <c r="CL97" s="20"/>
      <c r="CM97" s="20"/>
    </row>
    <row r="98" spans="1:104" s="12" customFormat="1" x14ac:dyDescent="0.2">
      <c r="A98" s="171" t="s">
        <v>98</v>
      </c>
      <c r="B98" s="9"/>
      <c r="C98" s="9"/>
      <c r="D98" s="11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CA98" s="13"/>
      <c r="CB98" s="13"/>
      <c r="CC98" s="13"/>
      <c r="CD98" s="13"/>
      <c r="CE98" s="13"/>
      <c r="CF98" s="13"/>
      <c r="CG98" s="17"/>
      <c r="CH98" s="17"/>
      <c r="CI98" s="17"/>
      <c r="CJ98" s="17"/>
      <c r="CK98" s="17"/>
      <c r="CL98" s="17"/>
      <c r="CM98" s="17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">
      <c r="A99" s="540" t="s">
        <v>99</v>
      </c>
      <c r="B99" s="541"/>
      <c r="C99" s="542"/>
      <c r="D99" s="383" t="s">
        <v>52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AO99" s="18"/>
      <c r="AP99" s="18"/>
      <c r="AQ99" s="18"/>
      <c r="AR99" s="18"/>
      <c r="AS99" s="18"/>
      <c r="AT99" s="19"/>
      <c r="AU99" s="19"/>
      <c r="AV99" s="19"/>
      <c r="AW99" s="19"/>
      <c r="AX99" s="19"/>
      <c r="AY99" s="19"/>
      <c r="AZ99" s="19"/>
      <c r="BA99" s="19"/>
      <c r="BB99" s="19"/>
      <c r="CG99" s="20"/>
      <c r="CH99" s="20"/>
      <c r="CI99" s="20"/>
      <c r="CJ99" s="20"/>
      <c r="CK99" s="20"/>
      <c r="CL99" s="20"/>
      <c r="CM99" s="20"/>
    </row>
    <row r="100" spans="1:104" ht="21" x14ac:dyDescent="0.2">
      <c r="A100" s="534" t="s">
        <v>100</v>
      </c>
      <c r="B100" s="536"/>
      <c r="C100" s="373" t="s">
        <v>101</v>
      </c>
      <c r="D100" s="239">
        <v>3382</v>
      </c>
      <c r="E100" s="24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AO100" s="5"/>
      <c r="AP100" s="5"/>
      <c r="AQ100" s="5"/>
      <c r="AR100" s="5"/>
      <c r="AS100" s="5"/>
      <c r="CG100" s="20"/>
      <c r="CH100" s="20"/>
      <c r="CI100" s="20"/>
      <c r="CJ100" s="20"/>
      <c r="CK100" s="20"/>
      <c r="CL100" s="20"/>
      <c r="CM100" s="20"/>
    </row>
    <row r="101" spans="1:104" x14ac:dyDescent="0.2">
      <c r="A101" s="575"/>
      <c r="B101" s="576"/>
      <c r="C101" s="375" t="s">
        <v>102</v>
      </c>
      <c r="D101" s="195">
        <v>1127</v>
      </c>
      <c r="E101" s="24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AO101" s="5"/>
      <c r="AP101" s="5"/>
      <c r="AQ101" s="5"/>
      <c r="AR101" s="5"/>
      <c r="AS101" s="5"/>
      <c r="CG101" s="20"/>
      <c r="CH101" s="20"/>
      <c r="CI101" s="20"/>
      <c r="CJ101" s="20"/>
      <c r="CK101" s="20"/>
      <c r="CL101" s="20"/>
      <c r="CM101" s="20"/>
    </row>
    <row r="102" spans="1:104" ht="21" x14ac:dyDescent="0.2">
      <c r="A102" s="537"/>
      <c r="B102" s="539"/>
      <c r="C102" s="378" t="s">
        <v>103</v>
      </c>
      <c r="D102" s="243"/>
      <c r="E102" s="24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O102" s="5"/>
      <c r="AP102" s="5"/>
      <c r="AQ102" s="5"/>
      <c r="AR102" s="5"/>
      <c r="AS102" s="5"/>
      <c r="CG102" s="20"/>
      <c r="CH102" s="20"/>
      <c r="CI102" s="20"/>
      <c r="CJ102" s="20"/>
      <c r="CK102" s="20"/>
      <c r="CL102" s="20"/>
      <c r="CM102" s="20"/>
    </row>
    <row r="103" spans="1:104" s="12" customFormat="1" ht="15" x14ac:dyDescent="0.2">
      <c r="A103" s="244" t="s">
        <v>104</v>
      </c>
      <c r="B103" s="95"/>
      <c r="C103" s="245"/>
      <c r="D103" s="246"/>
      <c r="E103" s="247"/>
      <c r="F103" s="248"/>
      <c r="G103" s="248"/>
      <c r="H103" s="249"/>
      <c r="I103" s="248"/>
      <c r="J103" s="67"/>
      <c r="K103" s="250"/>
      <c r="L103" s="251"/>
      <c r="M103" s="250"/>
      <c r="N103" s="250"/>
      <c r="O103" s="252"/>
      <c r="P103" s="67"/>
      <c r="Q103" s="250"/>
      <c r="R103" s="252"/>
      <c r="S103" s="67"/>
      <c r="T103" s="250"/>
      <c r="U103" s="67"/>
      <c r="V103" s="67"/>
      <c r="W103" s="252"/>
      <c r="X103" s="252"/>
      <c r="Y103" s="252"/>
      <c r="Z103" s="253"/>
      <c r="AA103" s="67"/>
      <c r="AB103" s="252"/>
      <c r="AC103" s="252"/>
      <c r="AD103" s="252"/>
      <c r="AE103" s="252"/>
      <c r="AF103" s="253"/>
      <c r="AG103" s="67"/>
      <c r="AH103" s="252"/>
      <c r="AI103" s="252"/>
      <c r="AJ103" s="252"/>
      <c r="AK103" s="67"/>
      <c r="AL103" s="250"/>
      <c r="AM103" s="252"/>
      <c r="AN103" s="250"/>
      <c r="AO103" s="254"/>
      <c r="AP103" s="67"/>
      <c r="CA103" s="13"/>
      <c r="CB103" s="13"/>
      <c r="CC103" s="13"/>
      <c r="CD103" s="13"/>
      <c r="CE103" s="13"/>
      <c r="CF103" s="13"/>
      <c r="CG103" s="17"/>
      <c r="CH103" s="17"/>
      <c r="CI103" s="17"/>
      <c r="CJ103" s="17"/>
      <c r="CK103" s="17"/>
      <c r="CL103" s="17"/>
      <c r="CM103" s="17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4.25" customHeight="1" x14ac:dyDescent="0.2">
      <c r="A104" s="556" t="s">
        <v>88</v>
      </c>
      <c r="B104" s="584"/>
      <c r="C104" s="534" t="s">
        <v>5</v>
      </c>
      <c r="D104" s="535"/>
      <c r="E104" s="536"/>
      <c r="F104" s="540" t="s">
        <v>6</v>
      </c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B104" s="541"/>
      <c r="AC104" s="541"/>
      <c r="AD104" s="541"/>
      <c r="AE104" s="541"/>
      <c r="AF104" s="541"/>
      <c r="AG104" s="541"/>
      <c r="AH104" s="541"/>
      <c r="AI104" s="541"/>
      <c r="AJ104" s="541"/>
      <c r="AK104" s="541"/>
      <c r="AL104" s="541"/>
      <c r="AM104" s="542"/>
      <c r="AN104" s="543" t="s">
        <v>7</v>
      </c>
      <c r="AO104" s="255"/>
      <c r="AP104" s="5"/>
      <c r="AQ104" s="5"/>
      <c r="AR104" s="5"/>
      <c r="AS104" s="5"/>
      <c r="CG104" s="20"/>
      <c r="CH104" s="20"/>
      <c r="CI104" s="20"/>
      <c r="CJ104" s="20"/>
      <c r="CK104" s="20"/>
      <c r="CL104" s="20"/>
      <c r="CM104" s="20"/>
    </row>
    <row r="105" spans="1:104" x14ac:dyDescent="0.2">
      <c r="A105" s="557"/>
      <c r="B105" s="585"/>
      <c r="C105" s="537"/>
      <c r="D105" s="538"/>
      <c r="E105" s="539"/>
      <c r="F105" s="540" t="s">
        <v>10</v>
      </c>
      <c r="G105" s="542"/>
      <c r="H105" s="540" t="s">
        <v>11</v>
      </c>
      <c r="I105" s="542"/>
      <c r="J105" s="540" t="s">
        <v>12</v>
      </c>
      <c r="K105" s="542"/>
      <c r="L105" s="540" t="s">
        <v>13</v>
      </c>
      <c r="M105" s="542"/>
      <c r="N105" s="540" t="s">
        <v>14</v>
      </c>
      <c r="O105" s="542"/>
      <c r="P105" s="546" t="s">
        <v>15</v>
      </c>
      <c r="Q105" s="547"/>
      <c r="R105" s="546" t="s">
        <v>16</v>
      </c>
      <c r="S105" s="547"/>
      <c r="T105" s="546" t="s">
        <v>17</v>
      </c>
      <c r="U105" s="547"/>
      <c r="V105" s="546" t="s">
        <v>18</v>
      </c>
      <c r="W105" s="547"/>
      <c r="X105" s="546" t="s">
        <v>19</v>
      </c>
      <c r="Y105" s="547"/>
      <c r="Z105" s="546" t="s">
        <v>20</v>
      </c>
      <c r="AA105" s="547"/>
      <c r="AB105" s="546" t="s">
        <v>21</v>
      </c>
      <c r="AC105" s="547"/>
      <c r="AD105" s="555" t="s">
        <v>22</v>
      </c>
      <c r="AE105" s="555"/>
      <c r="AF105" s="546" t="s">
        <v>23</v>
      </c>
      <c r="AG105" s="547"/>
      <c r="AH105" s="555" t="s">
        <v>24</v>
      </c>
      <c r="AI105" s="555"/>
      <c r="AJ105" s="546" t="s">
        <v>25</v>
      </c>
      <c r="AK105" s="547"/>
      <c r="AL105" s="555" t="s">
        <v>26</v>
      </c>
      <c r="AM105" s="547"/>
      <c r="AN105" s="544"/>
      <c r="AO105" s="18"/>
      <c r="AP105" s="18"/>
      <c r="AQ105" s="18"/>
      <c r="AR105" s="18"/>
      <c r="AS105" s="18"/>
      <c r="AT105" s="19"/>
      <c r="AU105" s="19"/>
      <c r="AV105" s="19"/>
      <c r="AW105" s="19"/>
      <c r="AX105" s="19"/>
      <c r="AY105" s="19"/>
      <c r="AZ105" s="19"/>
      <c r="BA105" s="19"/>
      <c r="CG105" s="20"/>
      <c r="CH105" s="20"/>
      <c r="CI105" s="20"/>
      <c r="CJ105" s="20"/>
      <c r="CK105" s="20"/>
      <c r="CL105" s="20"/>
      <c r="CM105" s="20"/>
    </row>
    <row r="106" spans="1:104" x14ac:dyDescent="0.2">
      <c r="A106" s="558"/>
      <c r="B106" s="586"/>
      <c r="C106" s="69" t="s">
        <v>31</v>
      </c>
      <c r="D106" s="70" t="s">
        <v>39</v>
      </c>
      <c r="E106" s="71" t="s">
        <v>33</v>
      </c>
      <c r="F106" s="105" t="s">
        <v>39</v>
      </c>
      <c r="G106" s="71" t="s">
        <v>33</v>
      </c>
      <c r="H106" s="105" t="s">
        <v>39</v>
      </c>
      <c r="I106" s="71" t="s">
        <v>33</v>
      </c>
      <c r="J106" s="105" t="s">
        <v>39</v>
      </c>
      <c r="K106" s="71" t="s">
        <v>33</v>
      </c>
      <c r="L106" s="105" t="s">
        <v>39</v>
      </c>
      <c r="M106" s="71" t="s">
        <v>33</v>
      </c>
      <c r="N106" s="105" t="s">
        <v>39</v>
      </c>
      <c r="O106" s="71" t="s">
        <v>33</v>
      </c>
      <c r="P106" s="105" t="s">
        <v>39</v>
      </c>
      <c r="Q106" s="71" t="s">
        <v>33</v>
      </c>
      <c r="R106" s="105" t="s">
        <v>39</v>
      </c>
      <c r="S106" s="71" t="s">
        <v>33</v>
      </c>
      <c r="T106" s="105" t="s">
        <v>39</v>
      </c>
      <c r="U106" s="71" t="s">
        <v>33</v>
      </c>
      <c r="V106" s="105" t="s">
        <v>39</v>
      </c>
      <c r="W106" s="71" t="s">
        <v>33</v>
      </c>
      <c r="X106" s="105" t="s">
        <v>39</v>
      </c>
      <c r="Y106" s="71" t="s">
        <v>33</v>
      </c>
      <c r="Z106" s="105" t="s">
        <v>39</v>
      </c>
      <c r="AA106" s="71" t="s">
        <v>33</v>
      </c>
      <c r="AB106" s="105" t="s">
        <v>39</v>
      </c>
      <c r="AC106" s="71" t="s">
        <v>33</v>
      </c>
      <c r="AD106" s="115" t="s">
        <v>39</v>
      </c>
      <c r="AE106" s="115" t="s">
        <v>33</v>
      </c>
      <c r="AF106" s="105" t="s">
        <v>39</v>
      </c>
      <c r="AG106" s="71" t="s">
        <v>33</v>
      </c>
      <c r="AH106" s="115" t="s">
        <v>39</v>
      </c>
      <c r="AI106" s="115" t="s">
        <v>33</v>
      </c>
      <c r="AJ106" s="105" t="s">
        <v>39</v>
      </c>
      <c r="AK106" s="71" t="s">
        <v>33</v>
      </c>
      <c r="AL106" s="115" t="s">
        <v>39</v>
      </c>
      <c r="AM106" s="71" t="s">
        <v>33</v>
      </c>
      <c r="AN106" s="545"/>
      <c r="AO106" s="256"/>
      <c r="AP106" s="18"/>
      <c r="AQ106" s="18"/>
      <c r="AR106" s="18"/>
      <c r="AS106" s="18"/>
      <c r="AT106" s="19"/>
      <c r="AU106" s="19"/>
      <c r="AV106" s="19"/>
      <c r="AW106" s="19"/>
      <c r="AX106" s="19"/>
      <c r="AY106" s="19"/>
      <c r="AZ106" s="19"/>
      <c r="BA106" s="19"/>
      <c r="CG106" s="20"/>
      <c r="CH106" s="20"/>
      <c r="CI106" s="20"/>
      <c r="CJ106" s="20"/>
      <c r="CK106" s="20"/>
      <c r="CL106" s="20"/>
      <c r="CM106" s="20"/>
    </row>
    <row r="107" spans="1:104" ht="14.25" customHeight="1" x14ac:dyDescent="0.2">
      <c r="A107" s="587" t="s">
        <v>105</v>
      </c>
      <c r="B107" s="588"/>
      <c r="C107" s="208">
        <f>SUM(D107+E107)</f>
        <v>0</v>
      </c>
      <c r="D107" s="257">
        <f t="shared" ref="D107:E109" si="15">SUM(F107+H107+J107+L107+N107+P107+R107+T107+V107+X107+Z107+AB107+AD107+AF107+AH107+AJ107+AL107)</f>
        <v>0</v>
      </c>
      <c r="E107" s="77">
        <f t="shared" si="15"/>
        <v>0</v>
      </c>
      <c r="F107" s="258"/>
      <c r="G107" s="259"/>
      <c r="H107" s="258"/>
      <c r="I107" s="259"/>
      <c r="J107" s="258"/>
      <c r="K107" s="259"/>
      <c r="L107" s="258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8"/>
      <c r="AA107" s="259"/>
      <c r="AB107" s="258"/>
      <c r="AC107" s="259"/>
      <c r="AD107" s="260"/>
      <c r="AE107" s="261"/>
      <c r="AF107" s="258"/>
      <c r="AG107" s="259"/>
      <c r="AH107" s="260"/>
      <c r="AI107" s="261"/>
      <c r="AJ107" s="258"/>
      <c r="AK107" s="259"/>
      <c r="AL107" s="260"/>
      <c r="AM107" s="259"/>
      <c r="AN107" s="262"/>
      <c r="AO107" s="39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19"/>
      <c r="CG107" s="20"/>
      <c r="CH107" s="20"/>
      <c r="CI107" s="20"/>
      <c r="CJ107" s="20"/>
      <c r="CK107" s="20"/>
      <c r="CL107" s="20"/>
      <c r="CM107" s="20"/>
    </row>
    <row r="108" spans="1:104" ht="14.25" customHeight="1" x14ac:dyDescent="0.2">
      <c r="A108" s="589" t="s">
        <v>106</v>
      </c>
      <c r="B108" s="590"/>
      <c r="C108" s="75">
        <f>SUM(D108+E108)</f>
        <v>0</v>
      </c>
      <c r="D108" s="76">
        <f t="shared" si="15"/>
        <v>0</v>
      </c>
      <c r="E108" s="84">
        <f t="shared" si="15"/>
        <v>0</v>
      </c>
      <c r="F108" s="263"/>
      <c r="G108" s="264"/>
      <c r="H108" s="263"/>
      <c r="I108" s="264"/>
      <c r="J108" s="263"/>
      <c r="K108" s="264"/>
      <c r="L108" s="263"/>
      <c r="M108" s="264"/>
      <c r="N108" s="263"/>
      <c r="O108" s="264"/>
      <c r="P108" s="263"/>
      <c r="Q108" s="264"/>
      <c r="R108" s="263"/>
      <c r="S108" s="264"/>
      <c r="T108" s="263"/>
      <c r="U108" s="264"/>
      <c r="V108" s="263"/>
      <c r="W108" s="264"/>
      <c r="X108" s="263"/>
      <c r="Y108" s="264"/>
      <c r="Z108" s="263"/>
      <c r="AA108" s="264"/>
      <c r="AB108" s="263"/>
      <c r="AC108" s="264"/>
      <c r="AD108" s="265"/>
      <c r="AE108" s="266"/>
      <c r="AF108" s="263"/>
      <c r="AG108" s="264"/>
      <c r="AH108" s="265"/>
      <c r="AI108" s="266"/>
      <c r="AJ108" s="263"/>
      <c r="AK108" s="264"/>
      <c r="AL108" s="265"/>
      <c r="AM108" s="264"/>
      <c r="AN108" s="267"/>
      <c r="AO108" s="39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19"/>
      <c r="CG108" s="20"/>
      <c r="CH108" s="20"/>
      <c r="CI108" s="20"/>
      <c r="CJ108" s="20"/>
      <c r="CK108" s="20"/>
      <c r="CL108" s="20"/>
      <c r="CM108" s="20"/>
    </row>
    <row r="109" spans="1:104" ht="14.25" customHeight="1" x14ac:dyDescent="0.2">
      <c r="A109" s="591" t="s">
        <v>107</v>
      </c>
      <c r="B109" s="592"/>
      <c r="C109" s="89">
        <f>SUM(D109+E109)</f>
        <v>0</v>
      </c>
      <c r="D109" s="90">
        <f t="shared" si="15"/>
        <v>0</v>
      </c>
      <c r="E109" s="56">
        <f t="shared" si="15"/>
        <v>0</v>
      </c>
      <c r="F109" s="268"/>
      <c r="G109" s="269"/>
      <c r="H109" s="268"/>
      <c r="I109" s="269"/>
      <c r="J109" s="268"/>
      <c r="K109" s="269"/>
      <c r="L109" s="268"/>
      <c r="M109" s="269"/>
      <c r="N109" s="268"/>
      <c r="O109" s="269"/>
      <c r="P109" s="268"/>
      <c r="Q109" s="269"/>
      <c r="R109" s="268"/>
      <c r="S109" s="269"/>
      <c r="T109" s="268"/>
      <c r="U109" s="269"/>
      <c r="V109" s="268"/>
      <c r="W109" s="269"/>
      <c r="X109" s="268"/>
      <c r="Y109" s="269"/>
      <c r="Z109" s="268"/>
      <c r="AA109" s="269"/>
      <c r="AB109" s="268"/>
      <c r="AC109" s="269"/>
      <c r="AD109" s="270"/>
      <c r="AE109" s="271"/>
      <c r="AF109" s="268"/>
      <c r="AG109" s="269"/>
      <c r="AH109" s="270"/>
      <c r="AI109" s="271"/>
      <c r="AJ109" s="268"/>
      <c r="AK109" s="269"/>
      <c r="AL109" s="270"/>
      <c r="AM109" s="269"/>
      <c r="AN109" s="272"/>
      <c r="AO109" s="39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19"/>
      <c r="CG109" s="20"/>
      <c r="CH109" s="20"/>
      <c r="CI109" s="20"/>
      <c r="CJ109" s="20"/>
      <c r="CK109" s="20"/>
      <c r="CL109" s="20"/>
      <c r="CM109" s="20"/>
    </row>
    <row r="110" spans="1:104" s="12" customFormat="1" x14ac:dyDescent="0.2">
      <c r="A110" s="171" t="s">
        <v>108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11"/>
      <c r="AC110" s="9"/>
      <c r="AD110" s="9"/>
      <c r="AE110" s="9"/>
      <c r="AF110" s="9"/>
      <c r="AG110" s="9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CA110" s="13"/>
      <c r="CB110" s="13"/>
      <c r="CC110" s="13"/>
      <c r="CD110" s="13"/>
      <c r="CE110" s="13"/>
      <c r="CF110" s="13"/>
      <c r="CG110" s="17"/>
      <c r="CH110" s="17"/>
      <c r="CI110" s="17"/>
      <c r="CJ110" s="17"/>
      <c r="CK110" s="17"/>
      <c r="CL110" s="17"/>
      <c r="CM110" s="17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4.25" customHeight="1" x14ac:dyDescent="0.2">
      <c r="A111" s="556" t="s">
        <v>109</v>
      </c>
      <c r="B111" s="584"/>
      <c r="C111" s="556" t="s">
        <v>52</v>
      </c>
      <c r="D111" s="593"/>
      <c r="E111" s="584"/>
      <c r="F111" s="540" t="s">
        <v>110</v>
      </c>
      <c r="G111" s="542"/>
      <c r="H111" s="605" t="s">
        <v>111</v>
      </c>
      <c r="I111" s="542"/>
      <c r="J111" s="540" t="s">
        <v>112</v>
      </c>
      <c r="K111" s="542"/>
      <c r="L111" s="540" t="s">
        <v>113</v>
      </c>
      <c r="M111" s="542"/>
      <c r="N111" s="540" t="s">
        <v>114</v>
      </c>
      <c r="O111" s="542"/>
      <c r="P111" s="546" t="s">
        <v>115</v>
      </c>
      <c r="Q111" s="547"/>
      <c r="R111" s="546" t="s">
        <v>116</v>
      </c>
      <c r="S111" s="547"/>
      <c r="T111" s="546" t="s">
        <v>117</v>
      </c>
      <c r="U111" s="555"/>
      <c r="V111" s="546" t="s">
        <v>118</v>
      </c>
      <c r="W111" s="555"/>
      <c r="X111" s="600" t="s">
        <v>119</v>
      </c>
      <c r="Y111" s="602" t="s">
        <v>120</v>
      </c>
      <c r="Z111" s="555"/>
      <c r="AA111" s="555"/>
      <c r="AB111" s="547"/>
      <c r="AC111" s="603" t="s">
        <v>121</v>
      </c>
      <c r="AD111" s="604"/>
      <c r="AE111" s="555" t="s">
        <v>122</v>
      </c>
      <c r="AF111" s="555"/>
      <c r="AG111" s="555"/>
      <c r="AH111" s="547"/>
      <c r="AI111" s="543" t="s">
        <v>123</v>
      </c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CG111" s="20"/>
      <c r="CH111" s="20"/>
      <c r="CI111" s="20"/>
      <c r="CJ111" s="20"/>
      <c r="CK111" s="20"/>
      <c r="CL111" s="20"/>
      <c r="CM111" s="20"/>
    </row>
    <row r="112" spans="1:104" ht="21" x14ac:dyDescent="0.2">
      <c r="A112" s="558"/>
      <c r="B112" s="586"/>
      <c r="C112" s="69" t="s">
        <v>31</v>
      </c>
      <c r="D112" s="70" t="s">
        <v>32</v>
      </c>
      <c r="E112" s="273" t="s">
        <v>33</v>
      </c>
      <c r="F112" s="416" t="s">
        <v>39</v>
      </c>
      <c r="G112" s="274" t="s">
        <v>33</v>
      </c>
      <c r="H112" s="416" t="s">
        <v>39</v>
      </c>
      <c r="I112" s="274" t="s">
        <v>33</v>
      </c>
      <c r="J112" s="416" t="s">
        <v>39</v>
      </c>
      <c r="K112" s="274" t="s">
        <v>33</v>
      </c>
      <c r="L112" s="416" t="s">
        <v>39</v>
      </c>
      <c r="M112" s="274" t="s">
        <v>33</v>
      </c>
      <c r="N112" s="416" t="s">
        <v>39</v>
      </c>
      <c r="O112" s="274" t="s">
        <v>33</v>
      </c>
      <c r="P112" s="416" t="s">
        <v>39</v>
      </c>
      <c r="Q112" s="274" t="s">
        <v>33</v>
      </c>
      <c r="R112" s="416" t="s">
        <v>39</v>
      </c>
      <c r="S112" s="274" t="s">
        <v>33</v>
      </c>
      <c r="T112" s="416" t="s">
        <v>39</v>
      </c>
      <c r="U112" s="275" t="s">
        <v>33</v>
      </c>
      <c r="V112" s="416" t="s">
        <v>39</v>
      </c>
      <c r="W112" s="275" t="s">
        <v>33</v>
      </c>
      <c r="X112" s="601"/>
      <c r="Y112" s="276" t="s">
        <v>124</v>
      </c>
      <c r="Z112" s="277" t="s">
        <v>125</v>
      </c>
      <c r="AA112" s="278" t="s">
        <v>126</v>
      </c>
      <c r="AB112" s="383" t="s">
        <v>127</v>
      </c>
      <c r="AC112" s="279" t="s">
        <v>128</v>
      </c>
      <c r="AD112" s="280" t="s">
        <v>129</v>
      </c>
      <c r="AE112" s="281" t="s">
        <v>130</v>
      </c>
      <c r="AF112" s="383" t="s">
        <v>131</v>
      </c>
      <c r="AG112" s="282" t="s">
        <v>132</v>
      </c>
      <c r="AH112" s="383" t="s">
        <v>133</v>
      </c>
      <c r="AI112" s="545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CG112" s="20"/>
      <c r="CH112" s="20"/>
      <c r="CI112" s="20"/>
      <c r="CJ112" s="20"/>
      <c r="CK112" s="20"/>
      <c r="CL112" s="20"/>
      <c r="CM112" s="20"/>
    </row>
    <row r="113" spans="1:104" x14ac:dyDescent="0.2">
      <c r="A113" s="587" t="s">
        <v>134</v>
      </c>
      <c r="B113" s="588"/>
      <c r="C113" s="100">
        <f>SUM(D113+E113)</f>
        <v>60</v>
      </c>
      <c r="D113" s="101">
        <f>SUM(F113+H113+J113+L113+N113+P113+R113+T113+V113)</f>
        <v>22</v>
      </c>
      <c r="E113" s="31">
        <f>SUM(G113+I113+K113+M113+O113+Q113+S113+U113+W113)</f>
        <v>38</v>
      </c>
      <c r="F113" s="181">
        <v>1</v>
      </c>
      <c r="G113" s="283">
        <v>4</v>
      </c>
      <c r="H113" s="180"/>
      <c r="I113" s="183">
        <v>2</v>
      </c>
      <c r="J113" s="181">
        <v>4</v>
      </c>
      <c r="K113" s="283">
        <v>4</v>
      </c>
      <c r="L113" s="180">
        <v>6</v>
      </c>
      <c r="M113" s="183">
        <v>13</v>
      </c>
      <c r="N113" s="181">
        <v>3</v>
      </c>
      <c r="O113" s="283">
        <v>6</v>
      </c>
      <c r="P113" s="180">
        <v>4</v>
      </c>
      <c r="Q113" s="183">
        <v>6</v>
      </c>
      <c r="R113" s="181">
        <v>4</v>
      </c>
      <c r="S113" s="283">
        <v>2</v>
      </c>
      <c r="T113" s="180"/>
      <c r="U113" s="183">
        <v>1</v>
      </c>
      <c r="V113" s="181"/>
      <c r="W113" s="284"/>
      <c r="X113" s="182"/>
      <c r="Y113" s="285">
        <v>59</v>
      </c>
      <c r="Z113" s="180">
        <v>1</v>
      </c>
      <c r="AA113" s="286"/>
      <c r="AB113" s="287"/>
      <c r="AC113" s="284">
        <v>22</v>
      </c>
      <c r="AD113" s="288">
        <v>38</v>
      </c>
      <c r="AE113" s="285"/>
      <c r="AF113" s="184"/>
      <c r="AG113" s="184">
        <v>58</v>
      </c>
      <c r="AH113" s="184"/>
      <c r="AI113" s="184">
        <v>2</v>
      </c>
      <c r="AJ113" s="39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9"/>
      <c r="AW113" s="19"/>
      <c r="AX113" s="19"/>
      <c r="AY113" s="19"/>
      <c r="AZ113" s="19"/>
      <c r="BA113" s="19"/>
      <c r="CG113" s="20"/>
      <c r="CH113" s="20"/>
      <c r="CI113" s="20"/>
      <c r="CJ113" s="20"/>
      <c r="CK113" s="20"/>
      <c r="CL113" s="20"/>
      <c r="CM113" s="20"/>
    </row>
    <row r="114" spans="1:104" x14ac:dyDescent="0.2">
      <c r="A114" s="598" t="s">
        <v>135</v>
      </c>
      <c r="B114" s="599"/>
      <c r="C114" s="289">
        <f>SUM(D114+E114)</f>
        <v>376</v>
      </c>
      <c r="D114" s="290">
        <f>SUM(F114+H114+J114+L114+N114+P114+R114+T114+V114)</f>
        <v>254</v>
      </c>
      <c r="E114" s="291">
        <f>SUM(G114+I114+K114+M114+O114+Q114+S114+U114+W114)</f>
        <v>122</v>
      </c>
      <c r="F114" s="292">
        <v>6</v>
      </c>
      <c r="G114" s="293">
        <v>1</v>
      </c>
      <c r="H114" s="294">
        <v>26</v>
      </c>
      <c r="I114" s="295">
        <v>14</v>
      </c>
      <c r="J114" s="292">
        <v>49</v>
      </c>
      <c r="K114" s="293">
        <v>34</v>
      </c>
      <c r="L114" s="294">
        <v>76</v>
      </c>
      <c r="M114" s="295">
        <v>38</v>
      </c>
      <c r="N114" s="292">
        <v>57</v>
      </c>
      <c r="O114" s="293">
        <v>20</v>
      </c>
      <c r="P114" s="294">
        <v>27</v>
      </c>
      <c r="Q114" s="295">
        <v>13</v>
      </c>
      <c r="R114" s="292">
        <v>8</v>
      </c>
      <c r="S114" s="293">
        <v>2</v>
      </c>
      <c r="T114" s="294">
        <v>3</v>
      </c>
      <c r="U114" s="295"/>
      <c r="V114" s="292">
        <v>2</v>
      </c>
      <c r="W114" s="296"/>
      <c r="X114" s="297"/>
      <c r="Y114" s="298"/>
      <c r="Z114" s="299"/>
      <c r="AA114" s="300"/>
      <c r="AB114" s="300">
        <v>376</v>
      </c>
      <c r="AC114" s="297">
        <v>254</v>
      </c>
      <c r="AD114" s="301">
        <v>122</v>
      </c>
      <c r="AE114" s="302"/>
      <c r="AF114" s="303"/>
      <c r="AG114" s="303">
        <v>238</v>
      </c>
      <c r="AH114" s="303"/>
      <c r="AI114" s="303">
        <v>138</v>
      </c>
      <c r="AJ114" s="39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9"/>
      <c r="AW114" s="19"/>
      <c r="AX114" s="19"/>
      <c r="CG114" s="20"/>
      <c r="CH114" s="20"/>
      <c r="CI114" s="20"/>
      <c r="CJ114" s="20"/>
      <c r="CK114" s="20"/>
      <c r="CL114" s="20"/>
      <c r="CM114" s="20"/>
    </row>
    <row r="115" spans="1:104" s="12" customFormat="1" x14ac:dyDescent="0.2">
      <c r="A115" s="171" t="s">
        <v>136</v>
      </c>
      <c r="B115" s="304"/>
      <c r="C115" s="304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9"/>
      <c r="V115" s="9"/>
      <c r="W115" s="9"/>
      <c r="AA115" s="305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CA115" s="13"/>
      <c r="CB115" s="13"/>
      <c r="CC115" s="13"/>
      <c r="CD115" s="13"/>
      <c r="CE115" s="13"/>
      <c r="CF115" s="13"/>
      <c r="CG115" s="17"/>
      <c r="CH115" s="17"/>
      <c r="CI115" s="17"/>
      <c r="CJ115" s="17"/>
      <c r="CK115" s="17"/>
      <c r="CL115" s="17"/>
      <c r="CM115" s="17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4.25" customHeight="1" x14ac:dyDescent="0.2">
      <c r="A116" s="556" t="s">
        <v>109</v>
      </c>
      <c r="B116" s="584"/>
      <c r="C116" s="531" t="s">
        <v>52</v>
      </c>
      <c r="D116" s="540" t="s">
        <v>6</v>
      </c>
      <c r="E116" s="541"/>
      <c r="F116" s="541"/>
      <c r="G116" s="541"/>
      <c r="H116" s="541"/>
      <c r="I116" s="541"/>
      <c r="J116" s="541"/>
      <c r="K116" s="541"/>
      <c r="L116" s="541"/>
      <c r="M116" s="542"/>
      <c r="N116" s="540" t="s">
        <v>137</v>
      </c>
      <c r="O116" s="542"/>
      <c r="P116" s="543" t="s">
        <v>7</v>
      </c>
      <c r="Q116" s="9"/>
      <c r="R116" s="8"/>
      <c r="S116" s="8"/>
      <c r="T116" s="8"/>
      <c r="U116" s="8"/>
      <c r="V116" s="8"/>
      <c r="W116" s="8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CG116" s="20"/>
      <c r="CH116" s="20"/>
      <c r="CI116" s="20"/>
      <c r="CJ116" s="20"/>
      <c r="CK116" s="20"/>
      <c r="CL116" s="20"/>
      <c r="CM116" s="20"/>
    </row>
    <row r="117" spans="1:104" ht="21" x14ac:dyDescent="0.2">
      <c r="A117" s="558"/>
      <c r="B117" s="586"/>
      <c r="C117" s="533"/>
      <c r="D117" s="306" t="s">
        <v>10</v>
      </c>
      <c r="E117" s="306" t="s">
        <v>11</v>
      </c>
      <c r="F117" s="417" t="s">
        <v>12</v>
      </c>
      <c r="G117" s="417" t="s">
        <v>13</v>
      </c>
      <c r="H117" s="417" t="s">
        <v>14</v>
      </c>
      <c r="I117" s="417" t="s">
        <v>138</v>
      </c>
      <c r="J117" s="417" t="s">
        <v>139</v>
      </c>
      <c r="K117" s="417" t="s">
        <v>140</v>
      </c>
      <c r="L117" s="417" t="s">
        <v>141</v>
      </c>
      <c r="M117" s="274" t="s">
        <v>142</v>
      </c>
      <c r="N117" s="416" t="s">
        <v>32</v>
      </c>
      <c r="O117" s="71" t="s">
        <v>33</v>
      </c>
      <c r="P117" s="545"/>
      <c r="Q117" s="9"/>
      <c r="R117" s="8"/>
      <c r="S117" s="8"/>
      <c r="T117" s="8"/>
      <c r="U117" s="8"/>
      <c r="V117" s="8"/>
      <c r="W117" s="8"/>
      <c r="CG117" s="20"/>
      <c r="CH117" s="20"/>
      <c r="CI117" s="20"/>
      <c r="CJ117" s="20"/>
      <c r="CK117" s="20"/>
      <c r="CL117" s="20"/>
      <c r="CM117" s="20"/>
    </row>
    <row r="118" spans="1:104" ht="21.75" x14ac:dyDescent="0.2">
      <c r="A118" s="543" t="s">
        <v>143</v>
      </c>
      <c r="B118" s="307" t="s">
        <v>144</v>
      </c>
      <c r="C118" s="308">
        <f>SUM(F118:K118)</f>
        <v>3</v>
      </c>
      <c r="D118" s="309"/>
      <c r="E118" s="309"/>
      <c r="F118" s="38"/>
      <c r="G118" s="38"/>
      <c r="H118" s="38">
        <v>3</v>
      </c>
      <c r="I118" s="38"/>
      <c r="J118" s="38"/>
      <c r="K118" s="38"/>
      <c r="L118" s="309"/>
      <c r="M118" s="310"/>
      <c r="N118" s="311"/>
      <c r="O118" s="33">
        <v>3</v>
      </c>
      <c r="P118" s="103">
        <v>3</v>
      </c>
      <c r="Q118" s="39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19"/>
      <c r="AD118" s="19"/>
      <c r="AE118" s="19"/>
      <c r="CG118" s="20"/>
      <c r="CH118" s="20"/>
      <c r="CI118" s="20"/>
      <c r="CJ118" s="20"/>
      <c r="CK118" s="20"/>
      <c r="CL118" s="20"/>
      <c r="CM118" s="20"/>
    </row>
    <row r="119" spans="1:104" ht="21.75" x14ac:dyDescent="0.2">
      <c r="A119" s="545"/>
      <c r="B119" s="312" t="s">
        <v>145</v>
      </c>
      <c r="C119" s="313">
        <f>SUM(F119:K119)</f>
        <v>0</v>
      </c>
      <c r="D119" s="64"/>
      <c r="E119" s="64"/>
      <c r="F119" s="60"/>
      <c r="G119" s="314"/>
      <c r="H119" s="314"/>
      <c r="I119" s="314"/>
      <c r="J119" s="314"/>
      <c r="K119" s="314"/>
      <c r="L119" s="64"/>
      <c r="M119" s="65"/>
      <c r="N119" s="63"/>
      <c r="O119" s="58"/>
      <c r="P119" s="92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19"/>
      <c r="AD119" s="19"/>
      <c r="AE119" s="19"/>
      <c r="CG119" s="20"/>
      <c r="CH119" s="20"/>
      <c r="CI119" s="20"/>
      <c r="CJ119" s="20"/>
      <c r="CK119" s="20"/>
      <c r="CL119" s="20"/>
      <c r="CM119" s="20"/>
    </row>
    <row r="120" spans="1:104" s="12" customFormat="1" x14ac:dyDescent="0.2">
      <c r="A120" s="94" t="s">
        <v>146</v>
      </c>
      <c r="B120" s="94"/>
      <c r="C120" s="94"/>
      <c r="D120" s="94"/>
      <c r="E120" s="94"/>
      <c r="F120" s="94"/>
      <c r="G120" s="94"/>
      <c r="H120" s="94"/>
      <c r="I120" s="171"/>
      <c r="J120" s="171"/>
      <c r="K120" s="171"/>
      <c r="L120" s="171"/>
      <c r="M120" s="171"/>
      <c r="N120" s="171"/>
      <c r="O120" s="9"/>
      <c r="P120" s="9"/>
      <c r="Q120" s="68"/>
      <c r="R120" s="68"/>
      <c r="S120" s="68"/>
      <c r="T120" s="68"/>
      <c r="U120" s="68"/>
      <c r="V120" s="68"/>
      <c r="W120" s="68"/>
      <c r="X120" s="16"/>
      <c r="Y120" s="16"/>
      <c r="Z120" s="16"/>
      <c r="AA120" s="16"/>
      <c r="AB120" s="16"/>
      <c r="AC120" s="16"/>
      <c r="AD120" s="16"/>
      <c r="AE120" s="16"/>
      <c r="CA120" s="13"/>
      <c r="CB120" s="13"/>
      <c r="CC120" s="13"/>
      <c r="CD120" s="13"/>
      <c r="CE120" s="13"/>
      <c r="CF120" s="13"/>
      <c r="CG120" s="17"/>
      <c r="CH120" s="17"/>
      <c r="CI120" s="17"/>
      <c r="CJ120" s="17"/>
      <c r="CK120" s="17"/>
      <c r="CL120" s="17"/>
      <c r="CM120" s="17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">
      <c r="A121" s="543" t="s">
        <v>147</v>
      </c>
      <c r="B121" s="543" t="s">
        <v>148</v>
      </c>
      <c r="C121" s="159"/>
      <c r="D121" s="315"/>
      <c r="E121" s="163"/>
      <c r="F121" s="159"/>
      <c r="G121" s="159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CG121" s="20"/>
      <c r="CH121" s="20"/>
      <c r="CI121" s="20"/>
      <c r="CJ121" s="20"/>
      <c r="CK121" s="20"/>
      <c r="CL121" s="20"/>
      <c r="CM121" s="20"/>
    </row>
    <row r="122" spans="1:104" x14ac:dyDescent="0.2">
      <c r="A122" s="545"/>
      <c r="B122" s="545"/>
      <c r="C122" s="159"/>
      <c r="D122" s="315"/>
      <c r="E122" s="163"/>
      <c r="F122" s="159"/>
      <c r="G122" s="159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CG122" s="20"/>
      <c r="CH122" s="20"/>
      <c r="CI122" s="20"/>
      <c r="CJ122" s="20"/>
      <c r="CK122" s="20"/>
      <c r="CL122" s="20"/>
      <c r="CM122" s="20"/>
    </row>
    <row r="123" spans="1:104" x14ac:dyDescent="0.2">
      <c r="A123" s="316" t="s">
        <v>149</v>
      </c>
      <c r="B123" s="103"/>
      <c r="C123" s="159"/>
      <c r="D123" s="159"/>
      <c r="E123" s="159"/>
      <c r="F123" s="159"/>
      <c r="G123" s="159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CG123" s="20"/>
      <c r="CH123" s="20"/>
      <c r="CI123" s="20"/>
      <c r="CJ123" s="20"/>
      <c r="CK123" s="20"/>
      <c r="CL123" s="20"/>
      <c r="CM123" s="20"/>
    </row>
    <row r="124" spans="1:104" x14ac:dyDescent="0.2">
      <c r="A124" s="317" t="s">
        <v>150</v>
      </c>
      <c r="B124" s="82"/>
      <c r="C124" s="159"/>
      <c r="D124" s="159"/>
      <c r="E124" s="159"/>
      <c r="F124" s="159"/>
      <c r="G124" s="159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CG124" s="20"/>
      <c r="CH124" s="20"/>
      <c r="CI124" s="20"/>
      <c r="CJ124" s="20"/>
      <c r="CK124" s="20"/>
      <c r="CL124" s="20"/>
      <c r="CM124" s="20"/>
    </row>
    <row r="125" spans="1:104" x14ac:dyDescent="0.2">
      <c r="A125" s="317" t="s">
        <v>151</v>
      </c>
      <c r="B125" s="82"/>
      <c r="C125" s="159"/>
      <c r="D125" s="159"/>
      <c r="E125" s="159"/>
      <c r="F125" s="159"/>
      <c r="G125" s="159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CG125" s="20"/>
      <c r="CH125" s="20"/>
      <c r="CI125" s="20"/>
      <c r="CJ125" s="20"/>
      <c r="CK125" s="20"/>
      <c r="CL125" s="20"/>
      <c r="CM125" s="20"/>
    </row>
    <row r="126" spans="1:104" x14ac:dyDescent="0.2">
      <c r="A126" s="317" t="s">
        <v>152</v>
      </c>
      <c r="B126" s="82"/>
      <c r="C126" s="159"/>
      <c r="D126" s="159"/>
      <c r="E126" s="159"/>
      <c r="F126" s="159"/>
      <c r="G126" s="159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CG126" s="20"/>
      <c r="CH126" s="20"/>
      <c r="CI126" s="20"/>
      <c r="CJ126" s="20"/>
      <c r="CK126" s="20"/>
      <c r="CL126" s="20"/>
      <c r="CM126" s="20"/>
    </row>
    <row r="127" spans="1:104" x14ac:dyDescent="0.2">
      <c r="A127" s="317" t="s">
        <v>153</v>
      </c>
      <c r="B127" s="82"/>
      <c r="C127" s="159"/>
      <c r="D127" s="159"/>
      <c r="E127" s="159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CG127" s="20"/>
      <c r="CH127" s="20"/>
      <c r="CI127" s="20"/>
      <c r="CJ127" s="20"/>
      <c r="CK127" s="20"/>
      <c r="CL127" s="20"/>
      <c r="CM127" s="20"/>
    </row>
    <row r="128" spans="1:104" x14ac:dyDescent="0.2">
      <c r="A128" s="318" t="s">
        <v>154</v>
      </c>
      <c r="B128" s="87"/>
      <c r="C128" s="159"/>
      <c r="D128" s="159"/>
      <c r="E128" s="159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CG128" s="20"/>
      <c r="CH128" s="20"/>
      <c r="CI128" s="20"/>
      <c r="CJ128" s="20"/>
      <c r="CK128" s="20"/>
      <c r="CL128" s="20"/>
      <c r="CM128" s="20"/>
    </row>
    <row r="129" spans="1:104" x14ac:dyDescent="0.2">
      <c r="A129" s="318" t="s">
        <v>155</v>
      </c>
      <c r="B129" s="87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CG129" s="20"/>
      <c r="CH129" s="20"/>
      <c r="CI129" s="20"/>
      <c r="CJ129" s="20"/>
      <c r="CK129" s="20"/>
      <c r="CL129" s="20"/>
      <c r="CM129" s="20"/>
    </row>
    <row r="130" spans="1:104" x14ac:dyDescent="0.2">
      <c r="A130" s="318" t="s">
        <v>156</v>
      </c>
      <c r="B130" s="8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CG130" s="20"/>
      <c r="CH130" s="20"/>
      <c r="CI130" s="20"/>
      <c r="CJ130" s="20"/>
      <c r="CK130" s="20"/>
      <c r="CL130" s="20"/>
      <c r="CM130" s="20"/>
    </row>
    <row r="131" spans="1:104" x14ac:dyDescent="0.2">
      <c r="A131" s="318" t="s">
        <v>157</v>
      </c>
      <c r="B131" s="87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CG131" s="20"/>
      <c r="CH131" s="20"/>
      <c r="CI131" s="20"/>
      <c r="CJ131" s="20"/>
      <c r="CK131" s="20"/>
      <c r="CL131" s="20"/>
      <c r="CM131" s="20"/>
    </row>
    <row r="132" spans="1:104" x14ac:dyDescent="0.2">
      <c r="A132" s="319" t="s">
        <v>158</v>
      </c>
      <c r="B132" s="320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CG132" s="20"/>
      <c r="CH132" s="20"/>
      <c r="CI132" s="20"/>
      <c r="CJ132" s="20"/>
      <c r="CK132" s="20"/>
      <c r="CL132" s="20"/>
      <c r="CM132" s="20"/>
    </row>
    <row r="133" spans="1:104" x14ac:dyDescent="0.2">
      <c r="A133" s="321" t="s">
        <v>159</v>
      </c>
      <c r="B133" s="320"/>
      <c r="C133" s="163"/>
      <c r="D133" s="163"/>
      <c r="E133" s="163"/>
      <c r="F133" s="163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163"/>
      <c r="CG133" s="20"/>
      <c r="CH133" s="20"/>
      <c r="CI133" s="20"/>
      <c r="CJ133" s="20"/>
      <c r="CK133" s="20"/>
      <c r="CL133" s="20"/>
      <c r="CM133" s="20"/>
    </row>
    <row r="134" spans="1:104" x14ac:dyDescent="0.2">
      <c r="A134" s="321" t="s">
        <v>160</v>
      </c>
      <c r="B134" s="320"/>
      <c r="C134" s="163"/>
      <c r="D134" s="163"/>
      <c r="E134" s="163"/>
      <c r="F134" s="163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163"/>
      <c r="CG134" s="20"/>
      <c r="CH134" s="20"/>
      <c r="CI134" s="20"/>
      <c r="CJ134" s="20"/>
      <c r="CK134" s="20"/>
      <c r="CL134" s="20"/>
      <c r="CM134" s="20"/>
    </row>
    <row r="135" spans="1:104" x14ac:dyDescent="0.2">
      <c r="A135" s="323" t="s">
        <v>52</v>
      </c>
      <c r="B135" s="324">
        <f>SUM(B123:B134)</f>
        <v>0</v>
      </c>
      <c r="C135" s="325"/>
      <c r="D135" s="163"/>
      <c r="E135" s="163"/>
      <c r="F135" s="163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163"/>
      <c r="CG135" s="20"/>
      <c r="CH135" s="20"/>
      <c r="CI135" s="20"/>
      <c r="CJ135" s="20"/>
      <c r="CK135" s="20"/>
      <c r="CL135" s="20"/>
      <c r="CM135" s="20"/>
    </row>
    <row r="136" spans="1:104" s="12" customFormat="1" ht="15" x14ac:dyDescent="0.2">
      <c r="A136" s="326" t="s">
        <v>161</v>
      </c>
      <c r="B136" s="327"/>
      <c r="C136" s="327"/>
      <c r="D136" s="9"/>
      <c r="E136" s="328"/>
      <c r="F136" s="11"/>
      <c r="G136" s="329"/>
      <c r="H136" s="68"/>
      <c r="I136" s="68"/>
      <c r="J136" s="68"/>
      <c r="K136" s="68"/>
      <c r="L136" s="68"/>
      <c r="M136" s="330"/>
      <c r="N136" s="330"/>
      <c r="O136" s="330"/>
      <c r="P136" s="68"/>
      <c r="Q136" s="68"/>
      <c r="R136" s="68"/>
      <c r="S136" s="68"/>
      <c r="T136" s="68"/>
      <c r="U136" s="68"/>
      <c r="V136" s="68"/>
      <c r="W136" s="9"/>
      <c r="CA136" s="13"/>
      <c r="CB136" s="13"/>
      <c r="CC136" s="13"/>
      <c r="CD136" s="13"/>
      <c r="CE136" s="13"/>
      <c r="CF136" s="13"/>
      <c r="CG136" s="17"/>
      <c r="CH136" s="17"/>
      <c r="CI136" s="17"/>
      <c r="CJ136" s="17"/>
      <c r="CK136" s="17"/>
      <c r="CL136" s="17"/>
      <c r="CM136" s="17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ht="21" x14ac:dyDescent="0.2">
      <c r="A137" s="540" t="s">
        <v>162</v>
      </c>
      <c r="B137" s="541"/>
      <c r="C137" s="541"/>
      <c r="D137" s="542"/>
      <c r="E137" s="383" t="s">
        <v>163</v>
      </c>
      <c r="F137" s="383" t="s">
        <v>164</v>
      </c>
      <c r="G137" s="331"/>
      <c r="H137" s="332"/>
      <c r="I137" s="332"/>
      <c r="J137" s="332"/>
      <c r="K137" s="332"/>
      <c r="L137" s="68"/>
      <c r="M137" s="68"/>
      <c r="N137" s="68"/>
      <c r="O137" s="68"/>
      <c r="P137" s="68"/>
      <c r="Q137" s="68"/>
      <c r="R137" s="68"/>
      <c r="S137" s="68"/>
      <c r="T137" s="111"/>
      <c r="U137" s="111"/>
      <c r="V137" s="111"/>
      <c r="W137" s="8"/>
      <c r="CG137" s="20"/>
      <c r="CH137" s="20"/>
      <c r="CI137" s="20"/>
      <c r="CJ137" s="20"/>
      <c r="CK137" s="20"/>
      <c r="CL137" s="20"/>
      <c r="CM137" s="20"/>
    </row>
    <row r="138" spans="1:104" x14ac:dyDescent="0.2">
      <c r="A138" s="383" t="s">
        <v>165</v>
      </c>
      <c r="B138" s="594" t="s">
        <v>166</v>
      </c>
      <c r="C138" s="595"/>
      <c r="D138" s="596"/>
      <c r="E138" s="333"/>
      <c r="F138" s="333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68"/>
      <c r="T138" s="111"/>
      <c r="U138" s="111"/>
      <c r="V138" s="111"/>
      <c r="W138" s="8"/>
      <c r="CG138" s="20"/>
      <c r="CH138" s="20"/>
      <c r="CI138" s="20"/>
      <c r="CJ138" s="20"/>
      <c r="CK138" s="20"/>
      <c r="CL138" s="20"/>
      <c r="CM138" s="20"/>
    </row>
    <row r="139" spans="1:104" s="12" customFormat="1" ht="15" x14ac:dyDescent="0.2">
      <c r="A139" s="94" t="s">
        <v>167</v>
      </c>
      <c r="B139" s="94"/>
      <c r="C139" s="94"/>
      <c r="D139" s="94"/>
      <c r="E139" s="94"/>
      <c r="F139" s="94"/>
      <c r="G139" s="334"/>
      <c r="H139" s="334"/>
      <c r="I139" s="334"/>
      <c r="J139" s="334"/>
      <c r="K139" s="334"/>
      <c r="L139" s="335"/>
      <c r="M139" s="68"/>
      <c r="N139" s="68"/>
      <c r="O139" s="68"/>
      <c r="P139" s="68"/>
      <c r="Q139" s="68"/>
      <c r="R139" s="16"/>
      <c r="S139" s="16"/>
      <c r="T139" s="16"/>
      <c r="U139" s="16"/>
      <c r="V139" s="16"/>
      <c r="CA139" s="13"/>
      <c r="CB139" s="13"/>
      <c r="CC139" s="13"/>
      <c r="CD139" s="13"/>
      <c r="CE139" s="13"/>
      <c r="CF139" s="13"/>
      <c r="CG139" s="17"/>
      <c r="CH139" s="17"/>
      <c r="CI139" s="17"/>
      <c r="CJ139" s="17"/>
      <c r="CK139" s="17"/>
      <c r="CL139" s="17"/>
      <c r="CM139" s="17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ht="14.25" customHeight="1" x14ac:dyDescent="0.2">
      <c r="A140" s="556" t="s">
        <v>162</v>
      </c>
      <c r="B140" s="593"/>
      <c r="C140" s="584"/>
      <c r="D140" s="546" t="s">
        <v>168</v>
      </c>
      <c r="E140" s="555"/>
      <c r="F140" s="547"/>
      <c r="G140" s="543" t="s">
        <v>7</v>
      </c>
      <c r="H140" s="541" t="s">
        <v>169</v>
      </c>
      <c r="I140" s="541"/>
      <c r="J140" s="542"/>
      <c r="K140" s="540" t="s">
        <v>170</v>
      </c>
      <c r="L140" s="541"/>
      <c r="M140" s="54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9"/>
      <c r="AA140" s="19"/>
      <c r="CG140" s="20"/>
      <c r="CH140" s="20"/>
      <c r="CI140" s="20"/>
      <c r="CJ140" s="20"/>
      <c r="CK140" s="20"/>
      <c r="CL140" s="20"/>
      <c r="CM140" s="20"/>
    </row>
    <row r="141" spans="1:104" ht="21" x14ac:dyDescent="0.2">
      <c r="A141" s="558"/>
      <c r="B141" s="597"/>
      <c r="C141" s="586"/>
      <c r="D141" s="336" t="s">
        <v>52</v>
      </c>
      <c r="E141" s="24" t="s">
        <v>171</v>
      </c>
      <c r="F141" s="25" t="s">
        <v>172</v>
      </c>
      <c r="G141" s="545"/>
      <c r="H141" s="24" t="s">
        <v>173</v>
      </c>
      <c r="I141" s="364" t="s">
        <v>174</v>
      </c>
      <c r="J141" s="25" t="s">
        <v>175</v>
      </c>
      <c r="K141" s="24" t="s">
        <v>173</v>
      </c>
      <c r="L141" s="364" t="s">
        <v>174</v>
      </c>
      <c r="M141" s="25" t="s">
        <v>175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9"/>
      <c r="AA141" s="19"/>
      <c r="CG141" s="20"/>
      <c r="CH141" s="20"/>
      <c r="CI141" s="20"/>
      <c r="CJ141" s="20"/>
      <c r="CK141" s="20"/>
      <c r="CL141" s="20"/>
      <c r="CM141" s="20"/>
    </row>
    <row r="142" spans="1:104" x14ac:dyDescent="0.2">
      <c r="A142" s="543" t="s">
        <v>176</v>
      </c>
      <c r="B142" s="337" t="s">
        <v>177</v>
      </c>
      <c r="C142" s="338"/>
      <c r="D142" s="308">
        <f>SUM(E142+F142)</f>
        <v>0</v>
      </c>
      <c r="E142" s="32"/>
      <c r="F142" s="33"/>
      <c r="G142" s="103"/>
      <c r="H142" s="32"/>
      <c r="I142" s="35"/>
      <c r="J142" s="33"/>
      <c r="K142" s="32"/>
      <c r="L142" s="35"/>
      <c r="M142" s="33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19"/>
      <c r="AA142" s="19"/>
      <c r="CG142" s="20"/>
      <c r="CH142" s="20"/>
      <c r="CI142" s="20"/>
      <c r="CJ142" s="20"/>
      <c r="CK142" s="20"/>
      <c r="CL142" s="20"/>
      <c r="CM142" s="20"/>
    </row>
    <row r="143" spans="1:104" x14ac:dyDescent="0.2">
      <c r="A143" s="545"/>
      <c r="B143" s="339" t="s">
        <v>178</v>
      </c>
      <c r="C143" s="340"/>
      <c r="D143" s="341">
        <f>SUM(E143+F143)</f>
        <v>0</v>
      </c>
      <c r="E143" s="342"/>
      <c r="F143" s="343"/>
      <c r="G143" s="344"/>
      <c r="H143" s="342"/>
      <c r="I143" s="345"/>
      <c r="J143" s="343"/>
      <c r="K143" s="342"/>
      <c r="L143" s="345"/>
      <c r="M143" s="343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19"/>
      <c r="AA143" s="19"/>
      <c r="CG143" s="20"/>
      <c r="CH143" s="20"/>
      <c r="CI143" s="20"/>
      <c r="CJ143" s="20"/>
      <c r="CK143" s="20"/>
      <c r="CL143" s="20"/>
      <c r="CM143" s="20"/>
    </row>
    <row r="144" spans="1:104" s="12" customFormat="1" x14ac:dyDescent="0.2">
      <c r="A144" s="93" t="s">
        <v>179</v>
      </c>
      <c r="B144" s="11"/>
      <c r="C144" s="346"/>
      <c r="D144" s="346"/>
      <c r="E144" s="347"/>
      <c r="F144" s="9"/>
      <c r="G144" s="11"/>
      <c r="H144" s="9"/>
      <c r="I144" s="9"/>
      <c r="J144" s="9"/>
      <c r="K144" s="9"/>
      <c r="L144" s="9"/>
      <c r="M144" s="9"/>
      <c r="N144" s="68"/>
      <c r="O144" s="68"/>
      <c r="P144" s="68"/>
      <c r="Q144" s="68"/>
      <c r="R144" s="68"/>
      <c r="S144" s="68"/>
      <c r="T144" s="68"/>
      <c r="U144" s="68"/>
      <c r="V144" s="68"/>
      <c r="W144" s="16"/>
      <c r="X144" s="16"/>
      <c r="Y144" s="16"/>
      <c r="Z144" s="16"/>
      <c r="AA144" s="16"/>
      <c r="CA144" s="13"/>
      <c r="CB144" s="13"/>
      <c r="CC144" s="13"/>
      <c r="CD144" s="13"/>
      <c r="CE144" s="13"/>
      <c r="CF144" s="13"/>
      <c r="CG144" s="17"/>
      <c r="CH144" s="17"/>
      <c r="CI144" s="17"/>
      <c r="CJ144" s="17"/>
      <c r="CK144" s="17"/>
      <c r="CL144" s="17"/>
      <c r="CM144" s="17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42" x14ac:dyDescent="0.2">
      <c r="A145" s="546" t="s">
        <v>180</v>
      </c>
      <c r="B145" s="547"/>
      <c r="C145" s="383" t="s">
        <v>5</v>
      </c>
      <c r="D145" s="383" t="s">
        <v>181</v>
      </c>
      <c r="E145" s="416" t="s">
        <v>182</v>
      </c>
      <c r="F145" s="71" t="s">
        <v>66</v>
      </c>
      <c r="G145" s="96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111"/>
      <c r="T145" s="111"/>
      <c r="U145" s="111"/>
      <c r="V145" s="111"/>
      <c r="W145" s="18"/>
      <c r="X145" s="19"/>
      <c r="Y145" s="19"/>
      <c r="Z145" s="19"/>
      <c r="AA145" s="19"/>
      <c r="CG145" s="20"/>
      <c r="CH145" s="20"/>
      <c r="CI145" s="20"/>
      <c r="CJ145" s="20"/>
      <c r="CK145" s="20"/>
      <c r="CL145" s="20"/>
      <c r="CM145" s="20"/>
    </row>
    <row r="146" spans="1:104" x14ac:dyDescent="0.2">
      <c r="A146" s="609" t="s">
        <v>183</v>
      </c>
      <c r="B146" s="74" t="s">
        <v>184</v>
      </c>
      <c r="C146" s="169"/>
      <c r="D146" s="348"/>
      <c r="E146" s="349"/>
      <c r="F146" s="350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111"/>
      <c r="T146" s="111"/>
      <c r="U146" s="111"/>
      <c r="V146" s="111"/>
      <c r="W146" s="18"/>
      <c r="X146" s="19"/>
      <c r="CG146" s="20"/>
      <c r="CH146" s="20"/>
      <c r="CI146" s="20"/>
      <c r="CJ146" s="20"/>
      <c r="CK146" s="20"/>
      <c r="CL146" s="20"/>
      <c r="CM146" s="20"/>
    </row>
    <row r="147" spans="1:104" x14ac:dyDescent="0.2">
      <c r="A147" s="610"/>
      <c r="B147" s="104" t="s">
        <v>185</v>
      </c>
      <c r="C147" s="92"/>
      <c r="D147" s="57"/>
      <c r="E147" s="351"/>
      <c r="F147" s="352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111"/>
      <c r="T147" s="111"/>
      <c r="U147" s="111"/>
      <c r="V147" s="111"/>
      <c r="W147" s="18"/>
      <c r="X147" s="19"/>
      <c r="CG147" s="20"/>
      <c r="CH147" s="20"/>
      <c r="CI147" s="20"/>
      <c r="CJ147" s="20"/>
      <c r="CK147" s="20"/>
      <c r="CL147" s="20"/>
      <c r="CM147" s="20"/>
    </row>
    <row r="148" spans="1:104" x14ac:dyDescent="0.2">
      <c r="A148" s="359" t="s">
        <v>186</v>
      </c>
      <c r="B148" s="83" t="s">
        <v>184</v>
      </c>
      <c r="C148" s="333"/>
      <c r="D148" s="354"/>
      <c r="E148" s="355"/>
      <c r="F148" s="356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111"/>
      <c r="T148" s="111"/>
      <c r="U148" s="111"/>
      <c r="V148" s="111"/>
      <c r="W148" s="18"/>
      <c r="X148" s="19"/>
      <c r="CG148" s="20"/>
      <c r="CH148" s="20"/>
      <c r="CI148" s="20"/>
      <c r="CJ148" s="20"/>
      <c r="CK148" s="20"/>
      <c r="CL148" s="20"/>
      <c r="CM148" s="20"/>
    </row>
    <row r="149" spans="1:104" x14ac:dyDescent="0.2">
      <c r="A149" s="609" t="s">
        <v>187</v>
      </c>
      <c r="B149" s="74" t="s">
        <v>188</v>
      </c>
      <c r="C149" s="169">
        <v>175</v>
      </c>
      <c r="D149" s="47">
        <v>175</v>
      </c>
      <c r="E149" s="357"/>
      <c r="F149" s="358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111"/>
      <c r="T149" s="111"/>
      <c r="U149" s="111"/>
      <c r="V149" s="111"/>
      <c r="W149" s="18"/>
      <c r="X149" s="19"/>
      <c r="CG149" s="20"/>
      <c r="CH149" s="20"/>
      <c r="CI149" s="20"/>
      <c r="CJ149" s="20"/>
      <c r="CK149" s="20"/>
      <c r="CL149" s="20"/>
      <c r="CM149" s="20"/>
    </row>
    <row r="150" spans="1:104" x14ac:dyDescent="0.2">
      <c r="A150" s="616"/>
      <c r="B150" s="41" t="s">
        <v>189</v>
      </c>
      <c r="C150" s="87"/>
      <c r="D150" s="45"/>
      <c r="E150" s="49"/>
      <c r="F150" s="8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111"/>
      <c r="T150" s="111"/>
      <c r="U150" s="111"/>
      <c r="V150" s="111"/>
      <c r="W150" s="18"/>
      <c r="X150" s="19"/>
      <c r="CG150" s="20"/>
      <c r="CH150" s="20"/>
      <c r="CI150" s="20"/>
      <c r="CJ150" s="20"/>
      <c r="CK150" s="20"/>
      <c r="CL150" s="20"/>
      <c r="CM150" s="20"/>
    </row>
    <row r="151" spans="1:104" x14ac:dyDescent="0.2">
      <c r="A151" s="610"/>
      <c r="B151" s="104" t="s">
        <v>190</v>
      </c>
      <c r="C151" s="92"/>
      <c r="D151" s="57"/>
      <c r="E151" s="60"/>
      <c r="F151" s="58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111"/>
      <c r="T151" s="111"/>
      <c r="U151" s="111"/>
      <c r="V151" s="111"/>
      <c r="W151" s="18"/>
      <c r="X151" s="19"/>
      <c r="CG151" s="20"/>
      <c r="CH151" s="20"/>
      <c r="CI151" s="20"/>
      <c r="CJ151" s="20"/>
      <c r="CK151" s="20"/>
      <c r="CL151" s="20"/>
      <c r="CM151" s="20"/>
    </row>
    <row r="152" spans="1:104" s="361" customFormat="1" x14ac:dyDescent="0.2">
      <c r="A152" s="360" t="s">
        <v>191</v>
      </c>
      <c r="B152" s="171"/>
      <c r="C152" s="171"/>
      <c r="D152" s="171"/>
      <c r="E152" s="171"/>
      <c r="F152" s="171"/>
      <c r="CA152" s="362"/>
      <c r="CB152" s="362"/>
      <c r="CC152" s="362"/>
      <c r="CD152" s="362"/>
      <c r="CE152" s="362"/>
      <c r="CF152" s="362"/>
      <c r="CG152" s="363"/>
      <c r="CH152" s="363"/>
      <c r="CI152" s="363"/>
      <c r="CJ152" s="363"/>
      <c r="CK152" s="363"/>
      <c r="CL152" s="363"/>
      <c r="CM152" s="363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</row>
    <row r="153" spans="1:104" s="366" customFormat="1" ht="14.25" customHeight="1" x14ac:dyDescent="0.2">
      <c r="A153" s="556" t="s">
        <v>192</v>
      </c>
      <c r="B153" s="593"/>
      <c r="C153" s="584"/>
      <c r="D153" s="546" t="s">
        <v>193</v>
      </c>
      <c r="E153" s="555"/>
      <c r="F153" s="606"/>
      <c r="G153" s="607" t="s">
        <v>181</v>
      </c>
      <c r="H153" s="548" t="s">
        <v>194</v>
      </c>
      <c r="I153" s="536" t="s">
        <v>66</v>
      </c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BX153" s="367"/>
      <c r="BY153" s="367"/>
      <c r="BZ153" s="367"/>
      <c r="CA153" s="368"/>
      <c r="CB153" s="368"/>
      <c r="CC153" s="368"/>
      <c r="CD153" s="368"/>
      <c r="CE153" s="368"/>
      <c r="CF153" s="368"/>
      <c r="CG153" s="369"/>
      <c r="CH153" s="369"/>
      <c r="CI153" s="369"/>
      <c r="CJ153" s="369"/>
      <c r="CK153" s="369"/>
      <c r="CL153" s="369"/>
      <c r="CM153" s="369"/>
      <c r="CN153" s="368"/>
      <c r="CO153" s="368"/>
      <c r="CP153" s="368"/>
      <c r="CQ153" s="368"/>
      <c r="CR153" s="368"/>
      <c r="CS153" s="368"/>
      <c r="CT153" s="368"/>
      <c r="CU153" s="368"/>
      <c r="CV153" s="368"/>
      <c r="CW153" s="368"/>
      <c r="CX153" s="368"/>
      <c r="CY153" s="368"/>
      <c r="CZ153" s="368"/>
    </row>
    <row r="154" spans="1:104" s="366" customFormat="1" x14ac:dyDescent="0.2">
      <c r="A154" s="558"/>
      <c r="B154" s="597"/>
      <c r="C154" s="586"/>
      <c r="D154" s="336" t="s">
        <v>195</v>
      </c>
      <c r="E154" s="416" t="s">
        <v>183</v>
      </c>
      <c r="F154" s="370" t="s">
        <v>187</v>
      </c>
      <c r="G154" s="608"/>
      <c r="H154" s="549"/>
      <c r="I154" s="539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2"/>
      <c r="Y154" s="372"/>
      <c r="Z154" s="372"/>
      <c r="AA154" s="372"/>
      <c r="BX154" s="367"/>
      <c r="BY154" s="367"/>
      <c r="BZ154" s="367"/>
      <c r="CA154" s="368"/>
      <c r="CB154" s="368"/>
      <c r="CC154" s="368"/>
      <c r="CD154" s="368"/>
      <c r="CE154" s="368"/>
      <c r="CF154" s="368"/>
      <c r="CG154" s="369"/>
      <c r="CH154" s="369"/>
      <c r="CI154" s="369"/>
      <c r="CJ154" s="369"/>
      <c r="CK154" s="369"/>
      <c r="CL154" s="369"/>
      <c r="CM154" s="369"/>
      <c r="CN154" s="368"/>
      <c r="CO154" s="368"/>
      <c r="CP154" s="368"/>
      <c r="CQ154" s="368"/>
      <c r="CR154" s="368"/>
      <c r="CS154" s="368"/>
      <c r="CT154" s="368"/>
      <c r="CU154" s="368"/>
      <c r="CV154" s="368"/>
      <c r="CW154" s="368"/>
      <c r="CX154" s="368"/>
      <c r="CY154" s="368"/>
      <c r="CZ154" s="368"/>
    </row>
    <row r="155" spans="1:104" x14ac:dyDescent="0.2">
      <c r="A155" s="611" t="s">
        <v>196</v>
      </c>
      <c r="B155" s="614" t="s">
        <v>190</v>
      </c>
      <c r="C155" s="615"/>
      <c r="D155" s="308">
        <f t="shared" ref="D155:D160" si="16">SUM(E155:F155)</f>
        <v>0</v>
      </c>
      <c r="E155" s="32"/>
      <c r="F155" s="374"/>
      <c r="G155" s="35"/>
      <c r="H155" s="38"/>
      <c r="I155" s="33"/>
      <c r="J155" s="39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19"/>
      <c r="W155" s="19"/>
      <c r="X155" s="19"/>
      <c r="Y155" s="19"/>
      <c r="Z155" s="19"/>
      <c r="AA155" s="19"/>
      <c r="CG155" s="20"/>
      <c r="CH155" s="20"/>
      <c r="CI155" s="20"/>
      <c r="CJ155" s="20"/>
      <c r="CK155" s="20"/>
      <c r="CL155" s="20"/>
      <c r="CM155" s="20"/>
    </row>
    <row r="156" spans="1:104" x14ac:dyDescent="0.2">
      <c r="A156" s="612"/>
      <c r="B156" s="589" t="s">
        <v>188</v>
      </c>
      <c r="C156" s="590"/>
      <c r="D156" s="376">
        <f t="shared" si="16"/>
        <v>0</v>
      </c>
      <c r="E156" s="45"/>
      <c r="F156" s="377"/>
      <c r="G156" s="49"/>
      <c r="H156" s="52"/>
      <c r="I156" s="85"/>
      <c r="J156" s="39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19"/>
      <c r="W156" s="19"/>
      <c r="X156" s="19"/>
      <c r="Y156" s="19"/>
      <c r="Z156" s="19"/>
      <c r="AA156" s="19"/>
      <c r="CG156" s="20"/>
      <c r="CH156" s="20"/>
      <c r="CI156" s="20"/>
      <c r="CJ156" s="20"/>
      <c r="CK156" s="20"/>
      <c r="CL156" s="20"/>
      <c r="CM156" s="20"/>
    </row>
    <row r="157" spans="1:104" x14ac:dyDescent="0.2">
      <c r="A157" s="613"/>
      <c r="B157" s="582" t="s">
        <v>189</v>
      </c>
      <c r="C157" s="583"/>
      <c r="D157" s="313">
        <f t="shared" si="16"/>
        <v>0</v>
      </c>
      <c r="E157" s="57"/>
      <c r="F157" s="379"/>
      <c r="G157" s="60"/>
      <c r="H157" s="314"/>
      <c r="I157" s="58"/>
      <c r="J157" s="3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19"/>
      <c r="W157" s="19"/>
      <c r="X157" s="19"/>
      <c r="Y157" s="19"/>
      <c r="Z157" s="19"/>
      <c r="AA157" s="19"/>
      <c r="CG157" s="20"/>
      <c r="CH157" s="20"/>
      <c r="CI157" s="20"/>
      <c r="CJ157" s="20"/>
      <c r="CK157" s="20"/>
      <c r="CL157" s="20"/>
      <c r="CM157" s="20"/>
    </row>
    <row r="158" spans="1:104" x14ac:dyDescent="0.2">
      <c r="A158" s="543" t="s">
        <v>197</v>
      </c>
      <c r="B158" s="614" t="s">
        <v>190</v>
      </c>
      <c r="C158" s="615"/>
      <c r="D158" s="308">
        <f t="shared" si="16"/>
        <v>0</v>
      </c>
      <c r="E158" s="32"/>
      <c r="F158" s="374"/>
      <c r="G158" s="35"/>
      <c r="H158" s="38"/>
      <c r="I158" s="33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19"/>
      <c r="W158" s="19"/>
      <c r="X158" s="19"/>
      <c r="Y158" s="19"/>
      <c r="Z158" s="19"/>
      <c r="AA158" s="19"/>
      <c r="CG158" s="20"/>
      <c r="CH158" s="20"/>
      <c r="CI158" s="20"/>
      <c r="CJ158" s="20"/>
      <c r="CK158" s="20"/>
      <c r="CL158" s="20"/>
      <c r="CM158" s="20"/>
    </row>
    <row r="159" spans="1:104" x14ac:dyDescent="0.2">
      <c r="A159" s="544"/>
      <c r="B159" s="589" t="s">
        <v>188</v>
      </c>
      <c r="C159" s="590"/>
      <c r="D159" s="376">
        <f t="shared" si="16"/>
        <v>0</v>
      </c>
      <c r="E159" s="45"/>
      <c r="F159" s="377"/>
      <c r="G159" s="49"/>
      <c r="H159" s="52"/>
      <c r="I159" s="85"/>
      <c r="J159" s="39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19"/>
      <c r="W159" s="19"/>
      <c r="X159" s="19"/>
      <c r="Y159" s="19"/>
      <c r="Z159" s="19"/>
      <c r="AA159" s="19"/>
      <c r="CG159" s="20"/>
      <c r="CH159" s="20"/>
      <c r="CI159" s="20"/>
      <c r="CJ159" s="20"/>
      <c r="CK159" s="20"/>
      <c r="CL159" s="20"/>
      <c r="CM159" s="20"/>
    </row>
    <row r="160" spans="1:104" x14ac:dyDescent="0.2">
      <c r="A160" s="545"/>
      <c r="B160" s="582" t="s">
        <v>189</v>
      </c>
      <c r="C160" s="583"/>
      <c r="D160" s="313">
        <f t="shared" si="16"/>
        <v>0</v>
      </c>
      <c r="E160" s="57"/>
      <c r="F160" s="379"/>
      <c r="G160" s="60"/>
      <c r="H160" s="314"/>
      <c r="I160" s="58"/>
      <c r="J160" s="39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19"/>
      <c r="W160" s="19"/>
      <c r="X160" s="19"/>
      <c r="Y160" s="19"/>
      <c r="Z160" s="19"/>
      <c r="AA160" s="19"/>
      <c r="CG160" s="20"/>
      <c r="CH160" s="20"/>
      <c r="CI160" s="20"/>
      <c r="CJ160" s="20"/>
      <c r="CK160" s="20"/>
      <c r="CL160" s="20"/>
      <c r="CM160" s="20"/>
    </row>
    <row r="161" spans="1:104" s="12" customFormat="1" x14ac:dyDescent="0.2">
      <c r="A161" s="14" t="s">
        <v>198</v>
      </c>
      <c r="B161" s="14"/>
      <c r="C161" s="14"/>
      <c r="D161" s="14"/>
      <c r="E161" s="11"/>
      <c r="F161" s="380"/>
      <c r="G161" s="11"/>
      <c r="H161" s="11"/>
      <c r="I161" s="11"/>
      <c r="J161" s="96"/>
      <c r="K161" s="96"/>
      <c r="L161" s="96"/>
      <c r="M161" s="96"/>
      <c r="N161" s="96"/>
      <c r="O161" s="381"/>
      <c r="P161" s="96"/>
      <c r="Q161" s="96"/>
      <c r="R161" s="96"/>
      <c r="S161" s="96"/>
      <c r="T161" s="96"/>
      <c r="U161" s="96"/>
      <c r="V161" s="96"/>
      <c r="W161" s="96"/>
      <c r="X161" s="382"/>
      <c r="Y161" s="382"/>
      <c r="Z161" s="382"/>
      <c r="AA161" s="16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CA161" s="13"/>
      <c r="CB161" s="13"/>
      <c r="CC161" s="13"/>
      <c r="CD161" s="13"/>
      <c r="CE161" s="13"/>
      <c r="CF161" s="13"/>
      <c r="CG161" s="17"/>
      <c r="CH161" s="17"/>
      <c r="CI161" s="17"/>
      <c r="CJ161" s="17"/>
      <c r="CK161" s="17"/>
      <c r="CL161" s="17"/>
      <c r="CM161" s="17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1:104" x14ac:dyDescent="0.2">
      <c r="A162" s="622" t="s">
        <v>199</v>
      </c>
      <c r="B162" s="622"/>
      <c r="C162" s="623" t="s">
        <v>200</v>
      </c>
      <c r="D162" s="624"/>
      <c r="E162" s="625"/>
      <c r="F162" s="629" t="s">
        <v>6</v>
      </c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/>
      <c r="AM162" s="631"/>
      <c r="AN162" s="5"/>
      <c r="AO162" s="5"/>
      <c r="AP162" s="5"/>
      <c r="AQ162" s="5"/>
      <c r="AR162" s="5"/>
      <c r="CG162" s="20"/>
      <c r="CH162" s="20"/>
      <c r="CI162" s="20"/>
      <c r="CJ162" s="20"/>
      <c r="CK162" s="20"/>
      <c r="CL162" s="20"/>
      <c r="CM162" s="20"/>
    </row>
    <row r="163" spans="1:104" x14ac:dyDescent="0.2">
      <c r="A163" s="622"/>
      <c r="B163" s="622"/>
      <c r="C163" s="626"/>
      <c r="D163" s="627"/>
      <c r="E163" s="628"/>
      <c r="F163" s="632" t="s">
        <v>10</v>
      </c>
      <c r="G163" s="632"/>
      <c r="H163" s="632" t="s">
        <v>11</v>
      </c>
      <c r="I163" s="632"/>
      <c r="J163" s="632" t="s">
        <v>12</v>
      </c>
      <c r="K163" s="632"/>
      <c r="L163" s="542" t="s">
        <v>13</v>
      </c>
      <c r="M163" s="540"/>
      <c r="N163" s="632" t="s">
        <v>14</v>
      </c>
      <c r="O163" s="632"/>
      <c r="P163" s="547" t="s">
        <v>15</v>
      </c>
      <c r="Q163" s="546"/>
      <c r="R163" s="617" t="s">
        <v>16</v>
      </c>
      <c r="S163" s="617"/>
      <c r="T163" s="547" t="s">
        <v>17</v>
      </c>
      <c r="U163" s="546"/>
      <c r="V163" s="617" t="s">
        <v>18</v>
      </c>
      <c r="W163" s="617"/>
      <c r="X163" s="547" t="s">
        <v>19</v>
      </c>
      <c r="Y163" s="546"/>
      <c r="Z163" s="546" t="s">
        <v>20</v>
      </c>
      <c r="AA163" s="547"/>
      <c r="AB163" s="617" t="s">
        <v>21</v>
      </c>
      <c r="AC163" s="617"/>
      <c r="AD163" s="617" t="s">
        <v>22</v>
      </c>
      <c r="AE163" s="617"/>
      <c r="AF163" s="617" t="s">
        <v>23</v>
      </c>
      <c r="AG163" s="617"/>
      <c r="AH163" s="617" t="s">
        <v>24</v>
      </c>
      <c r="AI163" s="617"/>
      <c r="AJ163" s="617" t="s">
        <v>25</v>
      </c>
      <c r="AK163" s="617"/>
      <c r="AL163" s="617" t="s">
        <v>26</v>
      </c>
      <c r="AM163" s="617"/>
      <c r="AN163" s="5"/>
      <c r="AO163" s="5"/>
      <c r="AP163" s="5"/>
      <c r="AQ163" s="5"/>
      <c r="AR163" s="5"/>
      <c r="CG163" s="20"/>
      <c r="CH163" s="20"/>
      <c r="CI163" s="20"/>
      <c r="CJ163" s="20"/>
      <c r="CK163" s="20"/>
      <c r="CL163" s="20"/>
      <c r="CM163" s="20"/>
    </row>
    <row r="164" spans="1:104" x14ac:dyDescent="0.2">
      <c r="A164" s="622"/>
      <c r="B164" s="622"/>
      <c r="C164" s="384" t="s">
        <v>31</v>
      </c>
      <c r="D164" s="385" t="s">
        <v>32</v>
      </c>
      <c r="E164" s="386" t="s">
        <v>33</v>
      </c>
      <c r="F164" s="416" t="s">
        <v>39</v>
      </c>
      <c r="G164" s="71" t="s">
        <v>33</v>
      </c>
      <c r="H164" s="416" t="s">
        <v>39</v>
      </c>
      <c r="I164" s="71" t="s">
        <v>33</v>
      </c>
      <c r="J164" s="416" t="s">
        <v>39</v>
      </c>
      <c r="K164" s="71" t="s">
        <v>33</v>
      </c>
      <c r="L164" s="416" t="s">
        <v>39</v>
      </c>
      <c r="M164" s="115" t="s">
        <v>33</v>
      </c>
      <c r="N164" s="416" t="s">
        <v>39</v>
      </c>
      <c r="O164" s="71" t="s">
        <v>33</v>
      </c>
      <c r="P164" s="416" t="s">
        <v>39</v>
      </c>
      <c r="Q164" s="115" t="s">
        <v>33</v>
      </c>
      <c r="R164" s="416" t="s">
        <v>39</v>
      </c>
      <c r="S164" s="71" t="s">
        <v>33</v>
      </c>
      <c r="T164" s="416" t="s">
        <v>39</v>
      </c>
      <c r="U164" s="115" t="s">
        <v>33</v>
      </c>
      <c r="V164" s="416" t="s">
        <v>39</v>
      </c>
      <c r="W164" s="71" t="s">
        <v>33</v>
      </c>
      <c r="X164" s="416" t="s">
        <v>39</v>
      </c>
      <c r="Y164" s="115" t="s">
        <v>33</v>
      </c>
      <c r="Z164" s="416" t="s">
        <v>39</v>
      </c>
      <c r="AA164" s="71" t="s">
        <v>33</v>
      </c>
      <c r="AB164" s="416" t="s">
        <v>39</v>
      </c>
      <c r="AC164" s="71" t="s">
        <v>33</v>
      </c>
      <c r="AD164" s="416" t="s">
        <v>39</v>
      </c>
      <c r="AE164" s="71" t="s">
        <v>33</v>
      </c>
      <c r="AF164" s="416" t="s">
        <v>39</v>
      </c>
      <c r="AG164" s="71" t="s">
        <v>33</v>
      </c>
      <c r="AH164" s="416" t="s">
        <v>39</v>
      </c>
      <c r="AI164" s="71" t="s">
        <v>33</v>
      </c>
      <c r="AJ164" s="416" t="s">
        <v>39</v>
      </c>
      <c r="AK164" s="71" t="s">
        <v>33</v>
      </c>
      <c r="AL164" s="416" t="s">
        <v>39</v>
      </c>
      <c r="AM164" s="71" t="s">
        <v>33</v>
      </c>
      <c r="AN164" s="5"/>
      <c r="AO164" s="5"/>
      <c r="AP164" s="5"/>
      <c r="AQ164" s="5"/>
      <c r="AR164" s="5"/>
      <c r="CG164" s="20"/>
      <c r="CH164" s="20"/>
      <c r="CI164" s="20"/>
      <c r="CJ164" s="20"/>
      <c r="CK164" s="20"/>
      <c r="CL164" s="20"/>
      <c r="CM164" s="20"/>
    </row>
    <row r="165" spans="1:104" x14ac:dyDescent="0.2">
      <c r="A165" s="618" t="s">
        <v>201</v>
      </c>
      <c r="B165" s="619"/>
      <c r="C165" s="387">
        <f>SUM(D165+E165)</f>
        <v>0</v>
      </c>
      <c r="D165" s="388">
        <f>SUM(P165+R165+T165+V165+X165+Z165+AB165+AD165+AF165+AH165+AJ165+AL165)</f>
        <v>0</v>
      </c>
      <c r="E165" s="389">
        <f>SUM(Q165+S165+U165+W165+Y165+AA165+AC165+AE165+AG165+AI165+AK165+AM165)</f>
        <v>0</v>
      </c>
      <c r="F165" s="390"/>
      <c r="G165" s="391"/>
      <c r="H165" s="392"/>
      <c r="I165" s="393"/>
      <c r="J165" s="390"/>
      <c r="K165" s="391"/>
      <c r="L165" s="392"/>
      <c r="M165" s="393"/>
      <c r="N165" s="392"/>
      <c r="O165" s="393"/>
      <c r="P165" s="394"/>
      <c r="Q165" s="395"/>
      <c r="R165" s="396"/>
      <c r="S165" s="397"/>
      <c r="T165" s="394"/>
      <c r="U165" s="395"/>
      <c r="V165" s="396"/>
      <c r="W165" s="397"/>
      <c r="X165" s="394"/>
      <c r="Y165" s="395"/>
      <c r="Z165" s="396"/>
      <c r="AA165" s="397"/>
      <c r="AB165" s="396"/>
      <c r="AC165" s="397"/>
      <c r="AD165" s="396"/>
      <c r="AE165" s="397"/>
      <c r="AF165" s="396"/>
      <c r="AG165" s="397"/>
      <c r="AH165" s="396"/>
      <c r="AI165" s="397"/>
      <c r="AJ165" s="396"/>
      <c r="AK165" s="397"/>
      <c r="AL165" s="396"/>
      <c r="AM165" s="397"/>
      <c r="AN165" s="240"/>
      <c r="AO165" s="5"/>
      <c r="AP165" s="5"/>
      <c r="AQ165" s="5"/>
      <c r="AR165" s="5"/>
      <c r="CG165" s="20"/>
      <c r="CH165" s="20"/>
      <c r="CI165" s="20"/>
      <c r="CJ165" s="20"/>
      <c r="CK165" s="20"/>
      <c r="CL165" s="20"/>
      <c r="CM165" s="20"/>
    </row>
    <row r="166" spans="1:104" x14ac:dyDescent="0.2">
      <c r="A166" s="620" t="s">
        <v>202</v>
      </c>
      <c r="B166" s="621"/>
      <c r="C166" s="398">
        <f>SUM(D166+E166)</f>
        <v>0</v>
      </c>
      <c r="D166" s="399">
        <f t="shared" ref="D166:E168" si="17">SUM(F166+H166+J166+L166+N166+P166+R166+T166+V166+X166+Z166+AB166+AD166+AF166+AH166+AJ166+AL166)</f>
        <v>0</v>
      </c>
      <c r="E166" s="400">
        <f t="shared" si="17"/>
        <v>0</v>
      </c>
      <c r="F166" s="401"/>
      <c r="G166" s="402"/>
      <c r="H166" s="401"/>
      <c r="I166" s="402"/>
      <c r="J166" s="401"/>
      <c r="K166" s="402"/>
      <c r="L166" s="403"/>
      <c r="M166" s="404"/>
      <c r="N166" s="401"/>
      <c r="O166" s="402"/>
      <c r="P166" s="403"/>
      <c r="Q166" s="404"/>
      <c r="R166" s="401"/>
      <c r="S166" s="402"/>
      <c r="T166" s="403"/>
      <c r="U166" s="404"/>
      <c r="V166" s="401"/>
      <c r="W166" s="402"/>
      <c r="X166" s="403"/>
      <c r="Y166" s="404"/>
      <c r="Z166" s="401"/>
      <c r="AA166" s="402"/>
      <c r="AB166" s="401"/>
      <c r="AC166" s="402"/>
      <c r="AD166" s="401"/>
      <c r="AE166" s="402"/>
      <c r="AF166" s="401"/>
      <c r="AG166" s="402"/>
      <c r="AH166" s="401"/>
      <c r="AI166" s="402"/>
      <c r="AJ166" s="401"/>
      <c r="AK166" s="402"/>
      <c r="AL166" s="401"/>
      <c r="AM166" s="402"/>
      <c r="AN166" s="240"/>
      <c r="AO166" s="5"/>
      <c r="AP166" s="5"/>
      <c r="AQ166" s="5"/>
      <c r="AR166" s="5"/>
      <c r="CG166" s="20"/>
      <c r="CH166" s="20"/>
      <c r="CI166" s="20"/>
      <c r="CJ166" s="20"/>
      <c r="CK166" s="20"/>
      <c r="CL166" s="20"/>
      <c r="CM166" s="20"/>
    </row>
    <row r="167" spans="1:104" x14ac:dyDescent="0.2">
      <c r="A167" s="638" t="s">
        <v>203</v>
      </c>
      <c r="B167" s="639"/>
      <c r="C167" s="398">
        <f>SUM(D167+E167)</f>
        <v>0</v>
      </c>
      <c r="D167" s="399">
        <f t="shared" si="17"/>
        <v>0</v>
      </c>
      <c r="E167" s="400">
        <f t="shared" si="17"/>
        <v>0</v>
      </c>
      <c r="F167" s="401"/>
      <c r="G167" s="402"/>
      <c r="H167" s="401"/>
      <c r="I167" s="402"/>
      <c r="J167" s="401"/>
      <c r="K167" s="402"/>
      <c r="L167" s="403"/>
      <c r="M167" s="404"/>
      <c r="N167" s="401"/>
      <c r="O167" s="402"/>
      <c r="P167" s="403"/>
      <c r="Q167" s="404"/>
      <c r="R167" s="401"/>
      <c r="S167" s="402"/>
      <c r="T167" s="403"/>
      <c r="U167" s="404"/>
      <c r="V167" s="401"/>
      <c r="W167" s="402"/>
      <c r="X167" s="403"/>
      <c r="Y167" s="404"/>
      <c r="Z167" s="401"/>
      <c r="AA167" s="402"/>
      <c r="AB167" s="401"/>
      <c r="AC167" s="402"/>
      <c r="AD167" s="401"/>
      <c r="AE167" s="402"/>
      <c r="AF167" s="401"/>
      <c r="AG167" s="402"/>
      <c r="AH167" s="401"/>
      <c r="AI167" s="402"/>
      <c r="AJ167" s="401"/>
      <c r="AK167" s="402"/>
      <c r="AL167" s="401"/>
      <c r="AM167" s="402"/>
      <c r="AN167" s="240"/>
      <c r="AO167" s="5"/>
      <c r="AP167" s="5"/>
      <c r="AQ167" s="5"/>
      <c r="AR167" s="5"/>
      <c r="CG167" s="20"/>
      <c r="CH167" s="20"/>
      <c r="CI167" s="20"/>
      <c r="CJ167" s="20"/>
      <c r="CK167" s="20"/>
      <c r="CL167" s="20"/>
      <c r="CM167" s="20"/>
    </row>
    <row r="168" spans="1:104" x14ac:dyDescent="0.2">
      <c r="A168" s="640" t="s">
        <v>66</v>
      </c>
      <c r="B168" s="641"/>
      <c r="C168" s="405">
        <f>SUM(D168+E168)</f>
        <v>0</v>
      </c>
      <c r="D168" s="406">
        <f t="shared" si="17"/>
        <v>0</v>
      </c>
      <c r="E168" s="407">
        <f t="shared" si="17"/>
        <v>0</v>
      </c>
      <c r="F168" s="408"/>
      <c r="G168" s="409"/>
      <c r="H168" s="408"/>
      <c r="I168" s="409"/>
      <c r="J168" s="408"/>
      <c r="K168" s="409"/>
      <c r="L168" s="410"/>
      <c r="M168" s="411"/>
      <c r="N168" s="408"/>
      <c r="O168" s="409"/>
      <c r="P168" s="410"/>
      <c r="Q168" s="411"/>
      <c r="R168" s="408"/>
      <c r="S168" s="409"/>
      <c r="T168" s="410"/>
      <c r="U168" s="411"/>
      <c r="V168" s="408"/>
      <c r="W168" s="409"/>
      <c r="X168" s="410"/>
      <c r="Y168" s="411"/>
      <c r="Z168" s="408"/>
      <c r="AA168" s="409"/>
      <c r="AB168" s="408"/>
      <c r="AC168" s="409"/>
      <c r="AD168" s="408"/>
      <c r="AE168" s="409"/>
      <c r="AF168" s="408"/>
      <c r="AG168" s="409"/>
      <c r="AH168" s="408"/>
      <c r="AI168" s="409"/>
      <c r="AJ168" s="408"/>
      <c r="AK168" s="409"/>
      <c r="AL168" s="408"/>
      <c r="AM168" s="409"/>
      <c r="AN168" s="240"/>
      <c r="AO168" s="5"/>
      <c r="AP168" s="5"/>
      <c r="AQ168" s="5"/>
      <c r="AR168" s="5"/>
      <c r="CG168" s="20"/>
      <c r="CH168" s="20"/>
      <c r="CI168" s="20"/>
      <c r="CJ168" s="20"/>
      <c r="CK168" s="20"/>
      <c r="CL168" s="20"/>
      <c r="CM168" s="20"/>
    </row>
    <row r="169" spans="1:104" s="12" customFormat="1" ht="15" x14ac:dyDescent="0.2">
      <c r="A169" s="412" t="s">
        <v>204</v>
      </c>
      <c r="B169" s="412"/>
      <c r="C169" s="14"/>
      <c r="D169" s="14"/>
      <c r="E169" s="304"/>
      <c r="F169" s="413"/>
      <c r="G169" s="9"/>
      <c r="H169" s="9"/>
      <c r="I169" s="414"/>
      <c r="J169" s="414"/>
      <c r="K169" s="414"/>
      <c r="L169" s="95"/>
      <c r="M169" s="252"/>
      <c r="N169" s="95"/>
      <c r="O169" s="415"/>
      <c r="P169" s="250"/>
      <c r="Q169" s="250"/>
      <c r="R169" s="250"/>
      <c r="S169" s="252"/>
      <c r="T169" s="95"/>
      <c r="U169" s="250"/>
      <c r="V169" s="250"/>
      <c r="W169" s="252"/>
      <c r="X169" s="252"/>
      <c r="Y169" s="95"/>
      <c r="Z169" s="252"/>
      <c r="AA169" s="95"/>
      <c r="AB169" s="252"/>
      <c r="AC169" s="250"/>
      <c r="CA169" s="13"/>
      <c r="CB169" s="13"/>
      <c r="CC169" s="13"/>
      <c r="CD169" s="13"/>
      <c r="CE169" s="13"/>
      <c r="CF169" s="13"/>
      <c r="CG169" s="17"/>
      <c r="CH169" s="17"/>
      <c r="CI169" s="17"/>
      <c r="CJ169" s="17"/>
      <c r="CK169" s="17"/>
      <c r="CL169" s="17"/>
      <c r="CM169" s="17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1:104" ht="14.25" customHeight="1" x14ac:dyDescent="0.2">
      <c r="A170" s="556" t="s">
        <v>109</v>
      </c>
      <c r="B170" s="593"/>
      <c r="C170" s="584"/>
      <c r="D170" s="556" t="s">
        <v>52</v>
      </c>
      <c r="E170" s="593"/>
      <c r="F170" s="584"/>
      <c r="G170" s="546" t="s">
        <v>205</v>
      </c>
      <c r="H170" s="555"/>
      <c r="I170" s="555"/>
      <c r="J170" s="555"/>
      <c r="K170" s="555"/>
      <c r="L170" s="555"/>
      <c r="M170" s="555"/>
      <c r="N170" s="555"/>
      <c r="O170" s="555"/>
      <c r="P170" s="555"/>
      <c r="Q170" s="555"/>
      <c r="R170" s="555"/>
      <c r="S170" s="555"/>
      <c r="T170" s="555"/>
      <c r="U170" s="555"/>
      <c r="V170" s="547"/>
      <c r="W170" s="536" t="s">
        <v>206</v>
      </c>
      <c r="X170" s="643" t="s">
        <v>207</v>
      </c>
      <c r="Y170" s="644" t="s">
        <v>208</v>
      </c>
      <c r="Z170" s="548" t="s">
        <v>209</v>
      </c>
      <c r="AA170" s="550" t="s">
        <v>210</v>
      </c>
      <c r="AB170" s="617" t="s">
        <v>211</v>
      </c>
      <c r="AC170" s="617"/>
      <c r="AD170" s="617"/>
      <c r="AE170" s="617"/>
      <c r="AF170" s="603" t="s">
        <v>121</v>
      </c>
      <c r="AG170" s="633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9"/>
      <c r="AT170" s="19"/>
      <c r="AU170" s="19"/>
      <c r="CG170" s="20"/>
      <c r="CH170" s="20"/>
      <c r="CI170" s="20"/>
      <c r="CJ170" s="20"/>
      <c r="CK170" s="20"/>
      <c r="CL170" s="20"/>
      <c r="CM170" s="20"/>
    </row>
    <row r="171" spans="1:104" ht="14.25" customHeight="1" x14ac:dyDescent="0.2">
      <c r="A171" s="557"/>
      <c r="B171" s="642"/>
      <c r="C171" s="585"/>
      <c r="D171" s="557"/>
      <c r="E171" s="642"/>
      <c r="F171" s="585"/>
      <c r="G171" s="632" t="s">
        <v>10</v>
      </c>
      <c r="H171" s="632"/>
      <c r="I171" s="632" t="s">
        <v>11</v>
      </c>
      <c r="J171" s="632"/>
      <c r="K171" s="632" t="s">
        <v>12</v>
      </c>
      <c r="L171" s="632"/>
      <c r="M171" s="632" t="s">
        <v>212</v>
      </c>
      <c r="N171" s="632"/>
      <c r="O171" s="632" t="s">
        <v>112</v>
      </c>
      <c r="P171" s="632"/>
      <c r="Q171" s="617" t="s">
        <v>213</v>
      </c>
      <c r="R171" s="617"/>
      <c r="S171" s="617" t="s">
        <v>214</v>
      </c>
      <c r="T171" s="617"/>
      <c r="U171" s="586" t="s">
        <v>215</v>
      </c>
      <c r="V171" s="533"/>
      <c r="W171" s="576"/>
      <c r="X171" s="643"/>
      <c r="Y171" s="644"/>
      <c r="Z171" s="645"/>
      <c r="AA171" s="646"/>
      <c r="AB171" s="552" t="s">
        <v>124</v>
      </c>
      <c r="AC171" s="536" t="s">
        <v>125</v>
      </c>
      <c r="AD171" s="552" t="s">
        <v>126</v>
      </c>
      <c r="AE171" s="536" t="s">
        <v>127</v>
      </c>
      <c r="AF171" s="634" t="s">
        <v>128</v>
      </c>
      <c r="AG171" s="636" t="s">
        <v>129</v>
      </c>
      <c r="AH171" s="256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9"/>
      <c r="AT171" s="19"/>
      <c r="AU171" s="19"/>
      <c r="CG171" s="20"/>
      <c r="CH171" s="20"/>
      <c r="CI171" s="20"/>
      <c r="CJ171" s="20"/>
      <c r="CK171" s="20"/>
      <c r="CL171" s="20"/>
      <c r="CM171" s="20"/>
    </row>
    <row r="172" spans="1:104" x14ac:dyDescent="0.2">
      <c r="A172" s="558"/>
      <c r="B172" s="597"/>
      <c r="C172" s="586"/>
      <c r="D172" s="69" t="s">
        <v>31</v>
      </c>
      <c r="E172" s="70" t="s">
        <v>39</v>
      </c>
      <c r="F172" s="273" t="s">
        <v>33</v>
      </c>
      <c r="G172" s="416" t="s">
        <v>39</v>
      </c>
      <c r="H172" s="274" t="s">
        <v>33</v>
      </c>
      <c r="I172" s="416" t="s">
        <v>39</v>
      </c>
      <c r="J172" s="274" t="s">
        <v>33</v>
      </c>
      <c r="K172" s="416" t="s">
        <v>39</v>
      </c>
      <c r="L172" s="274" t="s">
        <v>33</v>
      </c>
      <c r="M172" s="416" t="s">
        <v>39</v>
      </c>
      <c r="N172" s="274" t="s">
        <v>33</v>
      </c>
      <c r="O172" s="416" t="s">
        <v>39</v>
      </c>
      <c r="P172" s="274" t="s">
        <v>33</v>
      </c>
      <c r="Q172" s="416" t="s">
        <v>39</v>
      </c>
      <c r="R172" s="274" t="s">
        <v>33</v>
      </c>
      <c r="S172" s="416" t="s">
        <v>39</v>
      </c>
      <c r="T172" s="274" t="s">
        <v>33</v>
      </c>
      <c r="U172" s="306" t="s">
        <v>39</v>
      </c>
      <c r="V172" s="274" t="s">
        <v>33</v>
      </c>
      <c r="W172" s="539"/>
      <c r="X172" s="643"/>
      <c r="Y172" s="644"/>
      <c r="Z172" s="549"/>
      <c r="AA172" s="551"/>
      <c r="AB172" s="553"/>
      <c r="AC172" s="539"/>
      <c r="AD172" s="553"/>
      <c r="AE172" s="539"/>
      <c r="AF172" s="635"/>
      <c r="AG172" s="637"/>
      <c r="AH172" s="256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9"/>
      <c r="AT172" s="19"/>
      <c r="AU172" s="19"/>
      <c r="CG172" s="20"/>
      <c r="CH172" s="20"/>
      <c r="CI172" s="20"/>
      <c r="CJ172" s="20"/>
      <c r="CK172" s="20"/>
      <c r="CL172" s="20"/>
      <c r="CM172" s="20"/>
    </row>
    <row r="173" spans="1:104" ht="21" x14ac:dyDescent="0.2">
      <c r="A173" s="632" t="s">
        <v>216</v>
      </c>
      <c r="B173" s="632" t="s">
        <v>217</v>
      </c>
      <c r="C173" s="99" t="s">
        <v>218</v>
      </c>
      <c r="D173" s="100">
        <f t="shared" ref="D173:D178" si="18">SUM(E173+F173)</f>
        <v>0</v>
      </c>
      <c r="E173" s="101">
        <f t="shared" ref="E173:F178" si="19">SUM(G173+I173+K173+M173+O173+Q173+S173+U173)</f>
        <v>0</v>
      </c>
      <c r="F173" s="31">
        <f t="shared" si="19"/>
        <v>0</v>
      </c>
      <c r="G173" s="180"/>
      <c r="H173" s="183"/>
      <c r="I173" s="180"/>
      <c r="J173" s="183"/>
      <c r="K173" s="180"/>
      <c r="L173" s="183"/>
      <c r="M173" s="180"/>
      <c r="N173" s="183"/>
      <c r="O173" s="180"/>
      <c r="P173" s="183"/>
      <c r="Q173" s="180"/>
      <c r="R173" s="183"/>
      <c r="S173" s="180"/>
      <c r="T173" s="183"/>
      <c r="U173" s="181"/>
      <c r="V173" s="283"/>
      <c r="W173" s="184"/>
      <c r="X173" s="180"/>
      <c r="Y173" s="419"/>
      <c r="Z173" s="419"/>
      <c r="AA173" s="183"/>
      <c r="AB173" s="180"/>
      <c r="AC173" s="183"/>
      <c r="AD173" s="283"/>
      <c r="AE173" s="183"/>
      <c r="AF173" s="180"/>
      <c r="AG173" s="420"/>
      <c r="AH173" s="39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19"/>
      <c r="AU173" s="19"/>
      <c r="CG173" s="20"/>
      <c r="CH173" s="20"/>
      <c r="CI173" s="20"/>
      <c r="CJ173" s="20"/>
      <c r="CK173" s="20"/>
      <c r="CL173" s="20"/>
      <c r="CM173" s="20"/>
    </row>
    <row r="174" spans="1:104" ht="21" x14ac:dyDescent="0.2">
      <c r="A174" s="632"/>
      <c r="B174" s="632"/>
      <c r="C174" s="83" t="s">
        <v>219</v>
      </c>
      <c r="D174" s="75">
        <f t="shared" si="18"/>
        <v>0</v>
      </c>
      <c r="E174" s="76">
        <f t="shared" si="19"/>
        <v>0</v>
      </c>
      <c r="F174" s="84">
        <f t="shared" si="19"/>
        <v>0</v>
      </c>
      <c r="G174" s="263"/>
      <c r="H174" s="264"/>
      <c r="I174" s="263"/>
      <c r="J174" s="264"/>
      <c r="K174" s="263"/>
      <c r="L174" s="264"/>
      <c r="M174" s="263"/>
      <c r="N174" s="264"/>
      <c r="O174" s="263"/>
      <c r="P174" s="264"/>
      <c r="Q174" s="263"/>
      <c r="R174" s="264"/>
      <c r="S174" s="263"/>
      <c r="T174" s="264"/>
      <c r="U174" s="265"/>
      <c r="V174" s="266"/>
      <c r="W174" s="422"/>
      <c r="X174" s="263"/>
      <c r="Y174" s="423"/>
      <c r="Z174" s="423"/>
      <c r="AA174" s="264"/>
      <c r="AB174" s="263"/>
      <c r="AC174" s="264"/>
      <c r="AD174" s="266"/>
      <c r="AE174" s="264"/>
      <c r="AF174" s="424"/>
      <c r="AG174" s="267"/>
      <c r="AH174" s="39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19"/>
      <c r="AU174" s="19"/>
      <c r="CG174" s="20"/>
      <c r="CH174" s="20"/>
      <c r="CI174" s="20"/>
      <c r="CJ174" s="20"/>
      <c r="CK174" s="20"/>
      <c r="CL174" s="20"/>
      <c r="CM174" s="20"/>
    </row>
    <row r="175" spans="1:104" x14ac:dyDescent="0.2">
      <c r="A175" s="632"/>
      <c r="B175" s="543"/>
      <c r="C175" s="502" t="s">
        <v>220</v>
      </c>
      <c r="D175" s="425">
        <f t="shared" si="18"/>
        <v>0</v>
      </c>
      <c r="E175" s="426">
        <f t="shared" si="19"/>
        <v>0</v>
      </c>
      <c r="F175" s="427">
        <f t="shared" si="19"/>
        <v>0</v>
      </c>
      <c r="G175" s="424"/>
      <c r="H175" s="428"/>
      <c r="I175" s="424"/>
      <c r="J175" s="428"/>
      <c r="K175" s="424"/>
      <c r="L175" s="428"/>
      <c r="M175" s="424"/>
      <c r="N175" s="428"/>
      <c r="O175" s="424"/>
      <c r="P175" s="428"/>
      <c r="Q175" s="424"/>
      <c r="R175" s="428"/>
      <c r="S175" s="424"/>
      <c r="T175" s="428"/>
      <c r="U175" s="429"/>
      <c r="V175" s="430"/>
      <c r="W175" s="431"/>
      <c r="X175" s="424"/>
      <c r="Y175" s="432"/>
      <c r="Z175" s="432"/>
      <c r="AA175" s="428"/>
      <c r="AB175" s="424"/>
      <c r="AC175" s="428"/>
      <c r="AD175" s="430"/>
      <c r="AE175" s="428"/>
      <c r="AF175" s="268"/>
      <c r="AG175" s="433"/>
      <c r="AH175" s="39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19"/>
      <c r="AU175" s="19"/>
      <c r="CG175" s="20"/>
      <c r="CH175" s="20"/>
      <c r="CI175" s="20"/>
      <c r="CJ175" s="20"/>
      <c r="CK175" s="20"/>
      <c r="CL175" s="20"/>
      <c r="CM175" s="20"/>
    </row>
    <row r="176" spans="1:104" ht="21" x14ac:dyDescent="0.2">
      <c r="A176" s="632"/>
      <c r="B176" s="632" t="s">
        <v>221</v>
      </c>
      <c r="C176" s="99" t="s">
        <v>218</v>
      </c>
      <c r="D176" s="208">
        <f t="shared" si="18"/>
        <v>0</v>
      </c>
      <c r="E176" s="257">
        <f t="shared" si="19"/>
        <v>0</v>
      </c>
      <c r="F176" s="77">
        <f t="shared" si="19"/>
        <v>0</v>
      </c>
      <c r="G176" s="180"/>
      <c r="H176" s="183"/>
      <c r="I176" s="180"/>
      <c r="J176" s="183"/>
      <c r="K176" s="180"/>
      <c r="L176" s="183"/>
      <c r="M176" s="180"/>
      <c r="N176" s="183"/>
      <c r="O176" s="180"/>
      <c r="P176" s="183"/>
      <c r="Q176" s="180"/>
      <c r="R176" s="183"/>
      <c r="S176" s="180"/>
      <c r="T176" s="183"/>
      <c r="U176" s="181"/>
      <c r="V176" s="283"/>
      <c r="W176" s="184"/>
      <c r="X176" s="180"/>
      <c r="Y176" s="419"/>
      <c r="Z176" s="419"/>
      <c r="AA176" s="183"/>
      <c r="AB176" s="180"/>
      <c r="AC176" s="183"/>
      <c r="AD176" s="283"/>
      <c r="AE176" s="183"/>
      <c r="AF176" s="180"/>
      <c r="AG176" s="420"/>
      <c r="AH176" s="39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19"/>
      <c r="AU176" s="19"/>
      <c r="CG176" s="20"/>
      <c r="CH176" s="20"/>
      <c r="CI176" s="20"/>
      <c r="CJ176" s="20"/>
      <c r="CK176" s="20"/>
      <c r="CL176" s="20"/>
      <c r="CM176" s="20"/>
    </row>
    <row r="177" spans="1:104" ht="21" x14ac:dyDescent="0.2">
      <c r="A177" s="632"/>
      <c r="B177" s="632"/>
      <c r="C177" s="41" t="s">
        <v>219</v>
      </c>
      <c r="D177" s="75">
        <f t="shared" si="18"/>
        <v>0</v>
      </c>
      <c r="E177" s="76">
        <f t="shared" si="19"/>
        <v>0</v>
      </c>
      <c r="F177" s="84">
        <f t="shared" si="19"/>
        <v>0</v>
      </c>
      <c r="G177" s="263"/>
      <c r="H177" s="264"/>
      <c r="I177" s="263"/>
      <c r="J177" s="264"/>
      <c r="K177" s="263"/>
      <c r="L177" s="264"/>
      <c r="M177" s="263"/>
      <c r="N177" s="264"/>
      <c r="O177" s="263"/>
      <c r="P177" s="264"/>
      <c r="Q177" s="263"/>
      <c r="R177" s="264"/>
      <c r="S177" s="263"/>
      <c r="T177" s="264"/>
      <c r="U177" s="265"/>
      <c r="V177" s="266"/>
      <c r="W177" s="422"/>
      <c r="X177" s="263"/>
      <c r="Y177" s="423"/>
      <c r="Z177" s="423"/>
      <c r="AA177" s="264"/>
      <c r="AB177" s="263"/>
      <c r="AC177" s="264"/>
      <c r="AD177" s="266"/>
      <c r="AE177" s="264"/>
      <c r="AF177" s="263"/>
      <c r="AG177" s="267"/>
      <c r="AH177" s="39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19"/>
      <c r="AU177" s="19"/>
      <c r="CG177" s="20"/>
      <c r="CH177" s="20"/>
      <c r="CI177" s="20"/>
      <c r="CJ177" s="20"/>
      <c r="CK177" s="20"/>
      <c r="CL177" s="20"/>
      <c r="CM177" s="20"/>
    </row>
    <row r="178" spans="1:104" x14ac:dyDescent="0.2">
      <c r="A178" s="632"/>
      <c r="B178" s="632"/>
      <c r="C178" s="503" t="s">
        <v>220</v>
      </c>
      <c r="D178" s="425">
        <f t="shared" si="18"/>
        <v>0</v>
      </c>
      <c r="E178" s="426">
        <f t="shared" si="19"/>
        <v>0</v>
      </c>
      <c r="F178" s="56">
        <f t="shared" si="19"/>
        <v>0</v>
      </c>
      <c r="G178" s="268"/>
      <c r="H178" s="269"/>
      <c r="I178" s="268"/>
      <c r="J178" s="269"/>
      <c r="K178" s="268"/>
      <c r="L178" s="269"/>
      <c r="M178" s="268"/>
      <c r="N178" s="269"/>
      <c r="O178" s="268"/>
      <c r="P178" s="269"/>
      <c r="Q178" s="268"/>
      <c r="R178" s="269"/>
      <c r="S178" s="268"/>
      <c r="T178" s="269"/>
      <c r="U178" s="270"/>
      <c r="V178" s="271"/>
      <c r="W178" s="435"/>
      <c r="X178" s="268"/>
      <c r="Y178" s="436"/>
      <c r="Z178" s="436"/>
      <c r="AA178" s="269"/>
      <c r="AB178" s="268"/>
      <c r="AC178" s="269"/>
      <c r="AD178" s="271"/>
      <c r="AE178" s="269"/>
      <c r="AF178" s="268"/>
      <c r="AG178" s="272"/>
      <c r="AH178" s="39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19"/>
      <c r="AU178" s="19"/>
      <c r="CG178" s="20"/>
      <c r="CH178" s="20"/>
      <c r="CI178" s="20"/>
      <c r="CJ178" s="20"/>
      <c r="CK178" s="20"/>
      <c r="CL178" s="20"/>
      <c r="CM178" s="20"/>
    </row>
    <row r="179" spans="1:104" s="12" customFormat="1" x14ac:dyDescent="0.2">
      <c r="A179" s="94" t="s">
        <v>222</v>
      </c>
      <c r="B179" s="94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CA179" s="13"/>
      <c r="CB179" s="13"/>
      <c r="CC179" s="13"/>
      <c r="CD179" s="13"/>
      <c r="CE179" s="13"/>
      <c r="CF179" s="13"/>
      <c r="CG179" s="17"/>
      <c r="CH179" s="17"/>
      <c r="CI179" s="17"/>
      <c r="CJ179" s="17"/>
      <c r="CK179" s="17"/>
      <c r="CL179" s="17"/>
      <c r="CM179" s="17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1:104" x14ac:dyDescent="0.2">
      <c r="A180" s="531" t="s">
        <v>4</v>
      </c>
      <c r="B180" s="543" t="s">
        <v>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CG180" s="20"/>
      <c r="CH180" s="20"/>
      <c r="CI180" s="20"/>
      <c r="CJ180" s="20"/>
      <c r="CK180" s="20"/>
      <c r="CL180" s="20"/>
      <c r="CM180" s="20"/>
    </row>
    <row r="181" spans="1:104" x14ac:dyDescent="0.2">
      <c r="A181" s="533"/>
      <c r="B181" s="54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CG181" s="20"/>
      <c r="CH181" s="20"/>
      <c r="CI181" s="20"/>
      <c r="CJ181" s="20"/>
      <c r="CK181" s="20"/>
      <c r="CL181" s="20"/>
      <c r="CM181" s="20"/>
    </row>
    <row r="182" spans="1:104" x14ac:dyDescent="0.2">
      <c r="A182" s="99" t="s">
        <v>223</v>
      </c>
      <c r="B182" s="184"/>
      <c r="C182" s="24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CG182" s="20"/>
      <c r="CH182" s="20"/>
      <c r="CI182" s="20"/>
      <c r="CJ182" s="20"/>
      <c r="CK182" s="20"/>
      <c r="CL182" s="20"/>
      <c r="CM182" s="20"/>
    </row>
    <row r="183" spans="1:104" x14ac:dyDescent="0.2">
      <c r="A183" s="104" t="s">
        <v>224</v>
      </c>
      <c r="B183" s="435"/>
      <c r="C183" s="437"/>
      <c r="D183" s="438"/>
      <c r="E183" s="5"/>
      <c r="F183" s="438"/>
      <c r="G183" s="438"/>
      <c r="H183" s="5"/>
      <c r="I183" s="5"/>
      <c r="J183" s="438"/>
      <c r="K183" s="438"/>
      <c r="L183" s="5"/>
      <c r="M183" s="5"/>
      <c r="N183" s="5"/>
      <c r="O183" s="438"/>
      <c r="P183" s="5"/>
      <c r="Q183" s="5"/>
      <c r="R183" s="5"/>
      <c r="S183" s="5"/>
      <c r="T183" s="5"/>
      <c r="V183" s="43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CG183" s="20"/>
      <c r="CH183" s="20"/>
      <c r="CI183" s="20"/>
      <c r="CJ183" s="20"/>
      <c r="CK183" s="20"/>
      <c r="CL183" s="20"/>
      <c r="CM183" s="20"/>
    </row>
    <row r="184" spans="1:104" s="12" customFormat="1" x14ac:dyDescent="0.2">
      <c r="A184" s="412" t="s">
        <v>225</v>
      </c>
      <c r="B184" s="412"/>
      <c r="C184" s="14"/>
      <c r="D184" s="14"/>
      <c r="F184" s="253"/>
      <c r="G184" s="252"/>
      <c r="H184" s="95"/>
      <c r="I184" s="252"/>
      <c r="J184" s="250"/>
      <c r="K184" s="250"/>
      <c r="L184" s="252"/>
      <c r="M184" s="95"/>
      <c r="N184" s="252"/>
      <c r="O184" s="252"/>
      <c r="P184" s="95"/>
      <c r="Q184" s="252"/>
      <c r="R184" s="252"/>
      <c r="S184" s="95"/>
      <c r="T184" s="252"/>
      <c r="U184" s="252"/>
      <c r="V184" s="250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CA184" s="13"/>
      <c r="CB184" s="13"/>
      <c r="CC184" s="13"/>
      <c r="CD184" s="13"/>
      <c r="CE184" s="13"/>
      <c r="CF184" s="13"/>
      <c r="CG184" s="17"/>
      <c r="CH184" s="17"/>
      <c r="CI184" s="17"/>
      <c r="CJ184" s="17"/>
      <c r="CK184" s="17"/>
      <c r="CL184" s="17"/>
      <c r="CM184" s="17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1:104" ht="14.25" customHeight="1" x14ac:dyDescent="0.2">
      <c r="A185" s="531" t="s">
        <v>109</v>
      </c>
      <c r="B185" s="556" t="s">
        <v>52</v>
      </c>
      <c r="C185" s="593"/>
      <c r="D185" s="584"/>
      <c r="E185" s="647" t="s">
        <v>6</v>
      </c>
      <c r="F185" s="648"/>
      <c r="G185" s="648"/>
      <c r="H185" s="648"/>
      <c r="I185" s="648"/>
      <c r="J185" s="648"/>
      <c r="K185" s="648"/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9"/>
      <c r="W185" s="5"/>
      <c r="X185" s="5"/>
      <c r="CG185" s="20"/>
      <c r="CH185" s="20"/>
      <c r="CI185" s="20"/>
      <c r="CJ185" s="20"/>
      <c r="CK185" s="20"/>
      <c r="CL185" s="20"/>
      <c r="CM185" s="20"/>
    </row>
    <row r="186" spans="1:104" x14ac:dyDescent="0.2">
      <c r="A186" s="532"/>
      <c r="B186" s="558"/>
      <c r="C186" s="597"/>
      <c r="D186" s="586"/>
      <c r="E186" s="632" t="s">
        <v>110</v>
      </c>
      <c r="F186" s="632"/>
      <c r="G186" s="650" t="s">
        <v>226</v>
      </c>
      <c r="H186" s="632"/>
      <c r="I186" s="632" t="s">
        <v>14</v>
      </c>
      <c r="J186" s="632"/>
      <c r="K186" s="632" t="s">
        <v>227</v>
      </c>
      <c r="L186" s="632"/>
      <c r="M186" s="632" t="s">
        <v>115</v>
      </c>
      <c r="N186" s="632"/>
      <c r="O186" s="617" t="s">
        <v>116</v>
      </c>
      <c r="P186" s="617"/>
      <c r="Q186" s="617" t="s">
        <v>228</v>
      </c>
      <c r="R186" s="617"/>
      <c r="S186" s="617" t="s">
        <v>229</v>
      </c>
      <c r="T186" s="617"/>
      <c r="U186" s="547" t="s">
        <v>230</v>
      </c>
      <c r="V186" s="617"/>
      <c r="W186" s="5"/>
      <c r="X186" s="5"/>
      <c r="CG186" s="20"/>
      <c r="CH186" s="20"/>
      <c r="CI186" s="20"/>
      <c r="CJ186" s="20"/>
      <c r="CK186" s="20"/>
      <c r="CL186" s="20"/>
      <c r="CM186" s="20"/>
    </row>
    <row r="187" spans="1:104" x14ac:dyDescent="0.2">
      <c r="A187" s="533"/>
      <c r="B187" s="21" t="s">
        <v>31</v>
      </c>
      <c r="C187" s="22" t="s">
        <v>32</v>
      </c>
      <c r="D187" s="440" t="s">
        <v>33</v>
      </c>
      <c r="E187" s="416" t="s">
        <v>39</v>
      </c>
      <c r="F187" s="274" t="s">
        <v>33</v>
      </c>
      <c r="G187" s="416" t="s">
        <v>39</v>
      </c>
      <c r="H187" s="274" t="s">
        <v>33</v>
      </c>
      <c r="I187" s="416" t="s">
        <v>39</v>
      </c>
      <c r="J187" s="274" t="s">
        <v>33</v>
      </c>
      <c r="K187" s="416" t="s">
        <v>39</v>
      </c>
      <c r="L187" s="71" t="s">
        <v>33</v>
      </c>
      <c r="M187" s="416" t="s">
        <v>39</v>
      </c>
      <c r="N187" s="71" t="s">
        <v>33</v>
      </c>
      <c r="O187" s="416" t="s">
        <v>39</v>
      </c>
      <c r="P187" s="71" t="s">
        <v>33</v>
      </c>
      <c r="Q187" s="416" t="s">
        <v>39</v>
      </c>
      <c r="R187" s="274" t="s">
        <v>33</v>
      </c>
      <c r="S187" s="416" t="s">
        <v>39</v>
      </c>
      <c r="T187" s="274" t="s">
        <v>33</v>
      </c>
      <c r="U187" s="306" t="s">
        <v>39</v>
      </c>
      <c r="V187" s="274" t="s">
        <v>33</v>
      </c>
      <c r="W187" s="5"/>
      <c r="X187" s="5"/>
      <c r="CG187" s="20"/>
      <c r="CH187" s="20"/>
      <c r="CI187" s="20"/>
      <c r="CJ187" s="20"/>
      <c r="CK187" s="20"/>
      <c r="CL187" s="20"/>
      <c r="CM187" s="20"/>
    </row>
    <row r="188" spans="1:104" x14ac:dyDescent="0.2">
      <c r="A188" s="441" t="s">
        <v>231</v>
      </c>
      <c r="B188" s="442">
        <f>SUM(C188+D188)</f>
        <v>0</v>
      </c>
      <c r="C188" s="443">
        <f>SUM(E188+G188+I188+K188+M188+O188+Q188+S188+U188)</f>
        <v>0</v>
      </c>
      <c r="D188" s="146">
        <f>SUM(F188+H188+J188+L188+N188+P188+R188+T188+V188)</f>
        <v>0</v>
      </c>
      <c r="E188" s="444"/>
      <c r="F188" s="445"/>
      <c r="G188" s="444"/>
      <c r="H188" s="445"/>
      <c r="I188" s="444"/>
      <c r="J188" s="445"/>
      <c r="K188" s="444"/>
      <c r="L188" s="446"/>
      <c r="M188" s="444"/>
      <c r="N188" s="446"/>
      <c r="O188" s="444"/>
      <c r="P188" s="446"/>
      <c r="Q188" s="444"/>
      <c r="R188" s="445"/>
      <c r="S188" s="444"/>
      <c r="T188" s="445"/>
      <c r="U188" s="444"/>
      <c r="V188" s="446"/>
      <c r="W188" s="240"/>
      <c r="X188" s="5"/>
      <c r="CG188" s="20"/>
      <c r="CH188" s="20"/>
      <c r="CI188" s="20"/>
      <c r="CJ188" s="20"/>
      <c r="CK188" s="20"/>
      <c r="CL188" s="20"/>
      <c r="CM188" s="20"/>
    </row>
    <row r="189" spans="1:104" s="12" customFormat="1" x14ac:dyDescent="0.2">
      <c r="A189" s="447" t="s">
        <v>232</v>
      </c>
      <c r="B189" s="447"/>
      <c r="CA189" s="13"/>
      <c r="CB189" s="13"/>
      <c r="CC189" s="13"/>
      <c r="CD189" s="13"/>
      <c r="CE189" s="13"/>
      <c r="CF189" s="13"/>
      <c r="CG189" s="17"/>
      <c r="CH189" s="17"/>
      <c r="CI189" s="17"/>
      <c r="CJ189" s="17"/>
      <c r="CK189" s="17"/>
      <c r="CL189" s="17"/>
      <c r="CM189" s="17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1:104" ht="14.25" customHeight="1" x14ac:dyDescent="0.2">
      <c r="A190" s="651" t="s">
        <v>233</v>
      </c>
      <c r="B190" s="654" t="s">
        <v>52</v>
      </c>
      <c r="C190" s="655"/>
      <c r="D190" s="656"/>
      <c r="E190" s="660" t="s">
        <v>6</v>
      </c>
      <c r="F190" s="661"/>
      <c r="G190" s="661"/>
      <c r="H190" s="661"/>
      <c r="I190" s="661"/>
      <c r="J190" s="661"/>
      <c r="K190" s="661"/>
      <c r="L190" s="662"/>
      <c r="M190" s="655" t="s">
        <v>234</v>
      </c>
      <c r="N190" s="663"/>
      <c r="O190" s="656" t="s">
        <v>235</v>
      </c>
      <c r="W190" s="5"/>
      <c r="X190" s="5"/>
      <c r="BX190" s="2"/>
      <c r="BY190" s="2"/>
      <c r="BZ190" s="2"/>
      <c r="CG190" s="20"/>
      <c r="CH190" s="20"/>
      <c r="CI190" s="20"/>
      <c r="CJ190" s="20"/>
      <c r="CK190" s="20"/>
      <c r="CL190" s="20"/>
      <c r="CM190" s="20"/>
    </row>
    <row r="191" spans="1:104" ht="14.25" customHeight="1" x14ac:dyDescent="0.2">
      <c r="A191" s="652"/>
      <c r="B191" s="657"/>
      <c r="C191" s="658"/>
      <c r="D191" s="659"/>
      <c r="E191" s="666" t="s">
        <v>10</v>
      </c>
      <c r="F191" s="667"/>
      <c r="G191" s="666" t="s">
        <v>11</v>
      </c>
      <c r="H191" s="667"/>
      <c r="I191" s="668" t="s">
        <v>12</v>
      </c>
      <c r="J191" s="669"/>
      <c r="K191" s="666" t="s">
        <v>236</v>
      </c>
      <c r="L191" s="670"/>
      <c r="M191" s="658"/>
      <c r="N191" s="664"/>
      <c r="O191" s="665"/>
      <c r="BX191" s="2"/>
      <c r="BY191" s="2"/>
      <c r="BZ191" s="2"/>
      <c r="CG191" s="20"/>
      <c r="CH191" s="20"/>
      <c r="CI191" s="20"/>
      <c r="CJ191" s="20"/>
      <c r="CK191" s="20"/>
      <c r="CL191" s="20"/>
      <c r="CM191" s="20"/>
    </row>
    <row r="192" spans="1:104" x14ac:dyDescent="0.2">
      <c r="A192" s="652"/>
      <c r="B192" s="449" t="s">
        <v>31</v>
      </c>
      <c r="C192" s="450" t="s">
        <v>32</v>
      </c>
      <c r="D192" s="449" t="s">
        <v>33</v>
      </c>
      <c r="E192" s="451" t="s">
        <v>39</v>
      </c>
      <c r="F192" s="452" t="s">
        <v>33</v>
      </c>
      <c r="G192" s="451" t="s">
        <v>39</v>
      </c>
      <c r="H192" s="452" t="s">
        <v>33</v>
      </c>
      <c r="I192" s="453" t="s">
        <v>39</v>
      </c>
      <c r="J192" s="454" t="s">
        <v>33</v>
      </c>
      <c r="K192" s="451" t="s">
        <v>39</v>
      </c>
      <c r="L192" s="455" t="s">
        <v>33</v>
      </c>
      <c r="M192" s="456" t="s">
        <v>237</v>
      </c>
      <c r="N192" s="457" t="s">
        <v>238</v>
      </c>
      <c r="O192" s="659"/>
      <c r="BX192" s="2"/>
      <c r="BY192" s="2"/>
      <c r="BZ192" s="2"/>
      <c r="CG192" s="20"/>
      <c r="CH192" s="20"/>
      <c r="CI192" s="20"/>
      <c r="CJ192" s="20"/>
      <c r="CK192" s="20"/>
      <c r="CL192" s="20"/>
      <c r="CM192" s="20"/>
    </row>
    <row r="193" spans="1:91" x14ac:dyDescent="0.2">
      <c r="A193" s="653"/>
      <c r="B193" s="458">
        <f t="shared" ref="B193:B198" si="20">+C193+D193</f>
        <v>38</v>
      </c>
      <c r="C193" s="459">
        <f t="shared" ref="C193:D198" si="21">+E193+G193+I193+K193</f>
        <v>19</v>
      </c>
      <c r="D193" s="460">
        <f t="shared" si="21"/>
        <v>19</v>
      </c>
      <c r="E193" s="461">
        <f t="shared" ref="E193:O193" si="22">SUM(E194:E198)</f>
        <v>2</v>
      </c>
      <c r="F193" s="462">
        <f t="shared" si="22"/>
        <v>1</v>
      </c>
      <c r="G193" s="461">
        <f t="shared" si="22"/>
        <v>1</v>
      </c>
      <c r="H193" s="462">
        <f t="shared" si="22"/>
        <v>0</v>
      </c>
      <c r="I193" s="461">
        <f t="shared" si="22"/>
        <v>3</v>
      </c>
      <c r="J193" s="463">
        <f t="shared" si="22"/>
        <v>5</v>
      </c>
      <c r="K193" s="464">
        <f t="shared" si="22"/>
        <v>13</v>
      </c>
      <c r="L193" s="465">
        <f t="shared" si="22"/>
        <v>13</v>
      </c>
      <c r="M193" s="466">
        <f t="shared" si="22"/>
        <v>31</v>
      </c>
      <c r="N193" s="462">
        <f t="shared" si="22"/>
        <v>7</v>
      </c>
      <c r="O193" s="467">
        <f t="shared" si="22"/>
        <v>24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BX193" s="2"/>
      <c r="BY193" s="2"/>
      <c r="BZ193" s="2"/>
      <c r="CG193" s="20"/>
      <c r="CH193" s="20"/>
      <c r="CI193" s="20"/>
      <c r="CJ193" s="20"/>
      <c r="CK193" s="20"/>
      <c r="CL193" s="20"/>
      <c r="CM193" s="20"/>
    </row>
    <row r="194" spans="1:91" x14ac:dyDescent="0.2">
      <c r="A194" s="468" t="s">
        <v>239</v>
      </c>
      <c r="B194" s="469">
        <f t="shared" si="20"/>
        <v>36</v>
      </c>
      <c r="C194" s="469">
        <f t="shared" si="21"/>
        <v>19</v>
      </c>
      <c r="D194" s="470">
        <f t="shared" si="21"/>
        <v>17</v>
      </c>
      <c r="E194" s="471">
        <v>2</v>
      </c>
      <c r="F194" s="472">
        <v>1</v>
      </c>
      <c r="G194" s="471">
        <v>1</v>
      </c>
      <c r="H194" s="472"/>
      <c r="I194" s="471">
        <v>3</v>
      </c>
      <c r="J194" s="473">
        <v>4</v>
      </c>
      <c r="K194" s="471">
        <v>13</v>
      </c>
      <c r="L194" s="474">
        <v>12</v>
      </c>
      <c r="M194" s="475">
        <v>30</v>
      </c>
      <c r="N194" s="472">
        <v>6</v>
      </c>
      <c r="O194" s="476">
        <v>22</v>
      </c>
      <c r="P194" s="39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19"/>
      <c r="AC194" s="19"/>
      <c r="AD194" s="19"/>
      <c r="AE194" s="19"/>
      <c r="BX194" s="2"/>
      <c r="BY194" s="2"/>
      <c r="BZ194" s="2"/>
      <c r="CG194" s="20">
        <v>0</v>
      </c>
      <c r="CH194" s="20">
        <v>0</v>
      </c>
      <c r="CI194" s="20"/>
      <c r="CJ194" s="20"/>
      <c r="CK194" s="20"/>
      <c r="CL194" s="20"/>
      <c r="CM194" s="20"/>
    </row>
    <row r="195" spans="1:91" x14ac:dyDescent="0.2">
      <c r="A195" s="477" t="s">
        <v>240</v>
      </c>
      <c r="B195" s="478">
        <f t="shared" si="20"/>
        <v>2</v>
      </c>
      <c r="C195" s="478">
        <f t="shared" si="21"/>
        <v>0</v>
      </c>
      <c r="D195" s="479">
        <f t="shared" si="21"/>
        <v>2</v>
      </c>
      <c r="E195" s="480"/>
      <c r="F195" s="481"/>
      <c r="G195" s="480"/>
      <c r="H195" s="481"/>
      <c r="I195" s="480"/>
      <c r="J195" s="482">
        <v>1</v>
      </c>
      <c r="K195" s="480"/>
      <c r="L195" s="483">
        <v>1</v>
      </c>
      <c r="M195" s="484">
        <v>1</v>
      </c>
      <c r="N195" s="481">
        <v>1</v>
      </c>
      <c r="O195" s="485">
        <v>2</v>
      </c>
      <c r="P195" s="39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19"/>
      <c r="AC195" s="19"/>
      <c r="AD195" s="19"/>
      <c r="AE195" s="19"/>
      <c r="BX195" s="2"/>
      <c r="BY195" s="2"/>
      <c r="BZ195" s="2"/>
      <c r="CG195" s="20">
        <v>0</v>
      </c>
      <c r="CH195" s="20">
        <v>0</v>
      </c>
      <c r="CI195" s="20"/>
      <c r="CJ195" s="20"/>
      <c r="CK195" s="20"/>
      <c r="CL195" s="20"/>
      <c r="CM195" s="20"/>
    </row>
    <row r="196" spans="1:91" x14ac:dyDescent="0.2">
      <c r="A196" s="477" t="s">
        <v>241</v>
      </c>
      <c r="B196" s="478">
        <f t="shared" si="20"/>
        <v>0</v>
      </c>
      <c r="C196" s="478">
        <f t="shared" si="21"/>
        <v>0</v>
      </c>
      <c r="D196" s="479">
        <f t="shared" si="21"/>
        <v>0</v>
      </c>
      <c r="E196" s="480"/>
      <c r="F196" s="481"/>
      <c r="G196" s="480"/>
      <c r="H196" s="481"/>
      <c r="I196" s="480"/>
      <c r="J196" s="482"/>
      <c r="K196" s="480"/>
      <c r="L196" s="483"/>
      <c r="M196" s="484"/>
      <c r="N196" s="481"/>
      <c r="O196" s="485"/>
      <c r="P196" s="39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19"/>
      <c r="AC196" s="19"/>
      <c r="AD196" s="19"/>
      <c r="AE196" s="19"/>
      <c r="CG196" s="20">
        <v>0</v>
      </c>
      <c r="CH196" s="20">
        <v>0</v>
      </c>
      <c r="CI196" s="20"/>
      <c r="CJ196" s="20"/>
      <c r="CK196" s="20"/>
      <c r="CL196" s="20"/>
      <c r="CM196" s="20"/>
    </row>
    <row r="197" spans="1:91" x14ac:dyDescent="0.2">
      <c r="A197" s="477" t="s">
        <v>242</v>
      </c>
      <c r="B197" s="478">
        <f t="shared" si="20"/>
        <v>0</v>
      </c>
      <c r="C197" s="478">
        <f t="shared" si="21"/>
        <v>0</v>
      </c>
      <c r="D197" s="479">
        <f t="shared" si="21"/>
        <v>0</v>
      </c>
      <c r="E197" s="486"/>
      <c r="F197" s="487"/>
      <c r="G197" s="486"/>
      <c r="H197" s="487"/>
      <c r="I197" s="486"/>
      <c r="J197" s="488"/>
      <c r="K197" s="486"/>
      <c r="L197" s="489"/>
      <c r="M197" s="490"/>
      <c r="N197" s="487"/>
      <c r="O197" s="491"/>
      <c r="P197" s="39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19"/>
      <c r="AC197" s="19"/>
      <c r="AD197" s="19"/>
      <c r="AE197" s="19"/>
      <c r="CG197" s="20">
        <v>0</v>
      </c>
      <c r="CH197" s="20">
        <v>0</v>
      </c>
      <c r="CI197" s="20"/>
      <c r="CJ197" s="20"/>
      <c r="CK197" s="20"/>
      <c r="CL197" s="20"/>
      <c r="CM197" s="20"/>
    </row>
    <row r="198" spans="1:91" x14ac:dyDescent="0.2">
      <c r="A198" s="492" t="s">
        <v>243</v>
      </c>
      <c r="B198" s="493">
        <f t="shared" si="20"/>
        <v>0</v>
      </c>
      <c r="C198" s="493">
        <f t="shared" si="21"/>
        <v>0</v>
      </c>
      <c r="D198" s="494">
        <f t="shared" si="21"/>
        <v>0</v>
      </c>
      <c r="E198" s="495"/>
      <c r="F198" s="496"/>
      <c r="G198" s="495"/>
      <c r="H198" s="496"/>
      <c r="I198" s="495"/>
      <c r="J198" s="496"/>
      <c r="K198" s="495"/>
      <c r="L198" s="497"/>
      <c r="M198" s="498"/>
      <c r="N198" s="496"/>
      <c r="O198" s="499"/>
      <c r="P198" s="39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19"/>
      <c r="AC198" s="19"/>
      <c r="AD198" s="19"/>
      <c r="AE198" s="19"/>
      <c r="CG198" s="20">
        <v>0</v>
      </c>
      <c r="CH198" s="20">
        <v>0</v>
      </c>
      <c r="CI198" s="20"/>
      <c r="CJ198" s="20"/>
      <c r="CK198" s="20"/>
      <c r="CL198" s="20"/>
      <c r="CM198" s="20"/>
    </row>
    <row r="199" spans="1:91" x14ac:dyDescent="0.2"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CG199" s="20"/>
      <c r="CH199" s="20"/>
      <c r="CI199" s="20"/>
      <c r="CJ199" s="20"/>
      <c r="CK199" s="20"/>
      <c r="CL199" s="20"/>
      <c r="CM199" s="20"/>
    </row>
    <row r="200" spans="1:91" x14ac:dyDescent="0.2"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CG200" s="20"/>
      <c r="CH200" s="20"/>
      <c r="CI200" s="20"/>
      <c r="CJ200" s="20"/>
      <c r="CK200" s="20"/>
      <c r="CL200" s="20"/>
      <c r="CM200" s="20"/>
    </row>
    <row r="201" spans="1:91" x14ac:dyDescent="0.2"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91" x14ac:dyDescent="0.2"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91" x14ac:dyDescent="0.2"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91" x14ac:dyDescent="0.2"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91" x14ac:dyDescent="0.2"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91" x14ac:dyDescent="0.2"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91" x14ac:dyDescent="0.2"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17" spans="1:104" s="500" customFormat="1" x14ac:dyDescent="0.2">
      <c r="A217" s="500">
        <f>SUM(B12:B14,B19:B22,B27:B32,B63,B85,C90,D100:D102,C107:C109,C113:C114,C118:C119,B135,D142:D143,C146:C151,D155:D160,C165:C168,D173:D178,B182:B183,B188,B37:B42,B47:B52,E138:F138,C91:C97,B193:B198)</f>
        <v>20391</v>
      </c>
      <c r="B217" s="500">
        <f>SUM(CG8:CM200)</f>
        <v>0</v>
      </c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</row>
  </sheetData>
  <mergeCells count="311">
    <mergeCell ref="A190:A193"/>
    <mergeCell ref="B190:D191"/>
    <mergeCell ref="E190:L190"/>
    <mergeCell ref="M190:N191"/>
    <mergeCell ref="O190:O192"/>
    <mergeCell ref="E191:F191"/>
    <mergeCell ref="G191:H191"/>
    <mergeCell ref="I191:J191"/>
    <mergeCell ref="K191:L191"/>
    <mergeCell ref="A173:A178"/>
    <mergeCell ref="B173:B175"/>
    <mergeCell ref="B176:B178"/>
    <mergeCell ref="A180:A181"/>
    <mergeCell ref="B180:B181"/>
    <mergeCell ref="A185:A187"/>
    <mergeCell ref="B185:D186"/>
    <mergeCell ref="O171:P171"/>
    <mergeCell ref="Q171:R171"/>
    <mergeCell ref="E185:V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AF170:AG170"/>
    <mergeCell ref="AD171:AD172"/>
    <mergeCell ref="AE171:AE172"/>
    <mergeCell ref="AF171:AF172"/>
    <mergeCell ref="AG171:AG172"/>
    <mergeCell ref="A167:B167"/>
    <mergeCell ref="A168:B168"/>
    <mergeCell ref="A170:C172"/>
    <mergeCell ref="D170:F171"/>
    <mergeCell ref="G170:V170"/>
    <mergeCell ref="W170:W172"/>
    <mergeCell ref="G171:H171"/>
    <mergeCell ref="I171:J171"/>
    <mergeCell ref="K171:L171"/>
    <mergeCell ref="M171:N171"/>
    <mergeCell ref="S171:T171"/>
    <mergeCell ref="U171:V171"/>
    <mergeCell ref="AB171:AB172"/>
    <mergeCell ref="AC171:AC172"/>
    <mergeCell ref="X170:X172"/>
    <mergeCell ref="Y170:Y172"/>
    <mergeCell ref="Z170:Z172"/>
    <mergeCell ref="AA170:AA172"/>
    <mergeCell ref="AB170:AE170"/>
    <mergeCell ref="AF163:AG163"/>
    <mergeCell ref="AH163:AI163"/>
    <mergeCell ref="AJ163:AK163"/>
    <mergeCell ref="AL163:AM163"/>
    <mergeCell ref="A165:B165"/>
    <mergeCell ref="A166:B166"/>
    <mergeCell ref="T163:U163"/>
    <mergeCell ref="V163:W163"/>
    <mergeCell ref="X163:Y163"/>
    <mergeCell ref="Z163:AA163"/>
    <mergeCell ref="AB163:AC163"/>
    <mergeCell ref="AD163:AE163"/>
    <mergeCell ref="A162:B164"/>
    <mergeCell ref="C162:E163"/>
    <mergeCell ref="F162:AM162"/>
    <mergeCell ref="F163:G163"/>
    <mergeCell ref="H163:I163"/>
    <mergeCell ref="J163:K163"/>
    <mergeCell ref="L163:M163"/>
    <mergeCell ref="N163:O163"/>
    <mergeCell ref="P163:Q163"/>
    <mergeCell ref="R163:S163"/>
    <mergeCell ref="A155:A157"/>
    <mergeCell ref="B155:C155"/>
    <mergeCell ref="B156:C156"/>
    <mergeCell ref="B157:C157"/>
    <mergeCell ref="A158:A160"/>
    <mergeCell ref="B158:C158"/>
    <mergeCell ref="B159:C159"/>
    <mergeCell ref="B160:C160"/>
    <mergeCell ref="A149:A151"/>
    <mergeCell ref="A153:C154"/>
    <mergeCell ref="D153:F153"/>
    <mergeCell ref="G153:G154"/>
    <mergeCell ref="H153:H154"/>
    <mergeCell ref="I153:I154"/>
    <mergeCell ref="G140:G141"/>
    <mergeCell ref="H140:J140"/>
    <mergeCell ref="K140:M140"/>
    <mergeCell ref="A142:A143"/>
    <mergeCell ref="A145:B145"/>
    <mergeCell ref="A146:A147"/>
    <mergeCell ref="A118:A119"/>
    <mergeCell ref="A121:A122"/>
    <mergeCell ref="B121:B122"/>
    <mergeCell ref="A137:D137"/>
    <mergeCell ref="B138:D138"/>
    <mergeCell ref="A140:C141"/>
    <mergeCell ref="D140:F140"/>
    <mergeCell ref="AI111:AI112"/>
    <mergeCell ref="A113:B113"/>
    <mergeCell ref="A114:B114"/>
    <mergeCell ref="A116:B117"/>
    <mergeCell ref="C116:C117"/>
    <mergeCell ref="D116:M116"/>
    <mergeCell ref="N116:O116"/>
    <mergeCell ref="P116:P117"/>
    <mergeCell ref="T111:U111"/>
    <mergeCell ref="V111:W111"/>
    <mergeCell ref="X111:X112"/>
    <mergeCell ref="Y111:AB111"/>
    <mergeCell ref="AC111:AD111"/>
    <mergeCell ref="AE111:AH111"/>
    <mergeCell ref="H111:I111"/>
    <mergeCell ref="J111:K111"/>
    <mergeCell ref="L111:M111"/>
    <mergeCell ref="N111:O111"/>
    <mergeCell ref="P111:Q111"/>
    <mergeCell ref="R111:S111"/>
    <mergeCell ref="A107:B107"/>
    <mergeCell ref="A108:B108"/>
    <mergeCell ref="A109:B109"/>
    <mergeCell ref="A111:B112"/>
    <mergeCell ref="C111:E111"/>
    <mergeCell ref="F111:G111"/>
    <mergeCell ref="A100:B102"/>
    <mergeCell ref="A104:B106"/>
    <mergeCell ref="C104:E105"/>
    <mergeCell ref="F104:AM104"/>
    <mergeCell ref="AN104:AN106"/>
    <mergeCell ref="F105:G105"/>
    <mergeCell ref="H105:I105"/>
    <mergeCell ref="J105:K105"/>
    <mergeCell ref="L105:M105"/>
    <mergeCell ref="N105:O105"/>
    <mergeCell ref="AB105:AC105"/>
    <mergeCell ref="AD105:AE105"/>
    <mergeCell ref="AF105:AG105"/>
    <mergeCell ref="AH105:AI105"/>
    <mergeCell ref="AJ105:AK105"/>
    <mergeCell ref="AL105:AM105"/>
    <mergeCell ref="P105:Q105"/>
    <mergeCell ref="R105:S105"/>
    <mergeCell ref="T105:U105"/>
    <mergeCell ref="V105:W105"/>
    <mergeCell ref="X105:Y105"/>
    <mergeCell ref="Z105:AA105"/>
    <mergeCell ref="A91:A93"/>
    <mergeCell ref="A94:B94"/>
    <mergeCell ref="A95:B95"/>
    <mergeCell ref="A96:B96"/>
    <mergeCell ref="A97:B97"/>
    <mergeCell ref="A99:C99"/>
    <mergeCell ref="AD88:AE88"/>
    <mergeCell ref="AF88:AG88"/>
    <mergeCell ref="AH88:AI88"/>
    <mergeCell ref="AL88:AM88"/>
    <mergeCell ref="A90:B90"/>
    <mergeCell ref="R88:S88"/>
    <mergeCell ref="T88:U88"/>
    <mergeCell ref="V88:W88"/>
    <mergeCell ref="X88:Y88"/>
    <mergeCell ref="Z88:AA88"/>
    <mergeCell ref="AB88:AC88"/>
    <mergeCell ref="A87:B89"/>
    <mergeCell ref="C87:E88"/>
    <mergeCell ref="F87:AM87"/>
    <mergeCell ref="AN87:AN89"/>
    <mergeCell ref="F88:G88"/>
    <mergeCell ref="H88:I88"/>
    <mergeCell ref="J88:K88"/>
    <mergeCell ref="L88:M88"/>
    <mergeCell ref="N88:O88"/>
    <mergeCell ref="P88:Q88"/>
    <mergeCell ref="AA55:AB55"/>
    <mergeCell ref="AC55:AD55"/>
    <mergeCell ref="AE55:AF55"/>
    <mergeCell ref="AG55:AH55"/>
    <mergeCell ref="AI55:AJ55"/>
    <mergeCell ref="AK55:AL55"/>
    <mergeCell ref="AM54:AN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AJ88:AK88"/>
    <mergeCell ref="A54:A56"/>
    <mergeCell ref="B54:D55"/>
    <mergeCell ref="E54:AL54"/>
    <mergeCell ref="W55:X55"/>
    <mergeCell ref="Y55:Z55"/>
    <mergeCell ref="Q45:R45"/>
    <mergeCell ref="S45:T45"/>
    <mergeCell ref="U45:V45"/>
    <mergeCell ref="W45:X45"/>
    <mergeCell ref="Y45:Z45"/>
    <mergeCell ref="AA45:AB45"/>
    <mergeCell ref="A44:A46"/>
    <mergeCell ref="B44:D45"/>
    <mergeCell ref="E44:AL44"/>
    <mergeCell ref="AM44:AM46"/>
    <mergeCell ref="E45:F45"/>
    <mergeCell ref="G45:H45"/>
    <mergeCell ref="I45:J45"/>
    <mergeCell ref="K45:L45"/>
    <mergeCell ref="M45:N45"/>
    <mergeCell ref="O45:P4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5:AD45"/>
    <mergeCell ref="AE45:AF45"/>
    <mergeCell ref="AG45:AH45"/>
    <mergeCell ref="AI45:AJ45"/>
    <mergeCell ref="AK45:AL4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34:A36"/>
    <mergeCell ref="B34:D35"/>
    <mergeCell ref="E34:AL34"/>
    <mergeCell ref="AM34:AM36"/>
    <mergeCell ref="E35:F35"/>
    <mergeCell ref="G35:H35"/>
    <mergeCell ref="I35:J35"/>
    <mergeCell ref="K35:L35"/>
    <mergeCell ref="M35:N35"/>
    <mergeCell ref="A24:A26"/>
    <mergeCell ref="B24:D25"/>
    <mergeCell ref="E24:AL24"/>
    <mergeCell ref="AM24:AM26"/>
    <mergeCell ref="E25:F25"/>
    <mergeCell ref="G25:H25"/>
    <mergeCell ref="I25:J25"/>
    <mergeCell ref="K25:L25"/>
    <mergeCell ref="W17:X17"/>
    <mergeCell ref="Y17:Z17"/>
    <mergeCell ref="AA17:AB17"/>
    <mergeCell ref="AC17:AD17"/>
    <mergeCell ref="AE17:AF17"/>
    <mergeCell ref="AG17:AH17"/>
    <mergeCell ref="K17:L17"/>
    <mergeCell ref="M17:N17"/>
    <mergeCell ref="O17:P17"/>
    <mergeCell ref="Q17:R17"/>
    <mergeCell ref="S17:T17"/>
    <mergeCell ref="U17:V17"/>
    <mergeCell ref="AK25:AL25"/>
    <mergeCell ref="Y25:Z25"/>
    <mergeCell ref="AA25:AB25"/>
    <mergeCell ref="AC25:AD25"/>
    <mergeCell ref="A15:M15"/>
    <mergeCell ref="A16:A18"/>
    <mergeCell ref="B16:D17"/>
    <mergeCell ref="E16:AL16"/>
    <mergeCell ref="AM16:AM18"/>
    <mergeCell ref="E17:F17"/>
    <mergeCell ref="G17:H17"/>
    <mergeCell ref="I17:J17"/>
    <mergeCell ref="AE10:AF10"/>
    <mergeCell ref="AG10:AH10"/>
    <mergeCell ref="AI10:AJ10"/>
    <mergeCell ref="AK10:AL10"/>
    <mergeCell ref="AI17:AJ17"/>
    <mergeCell ref="AK17:AL17"/>
    <mergeCell ref="AR9:AR11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P10:AP11"/>
    <mergeCell ref="AQ10:AQ11"/>
    <mergeCell ref="AN10:AN11"/>
    <mergeCell ref="AO10:AO11"/>
    <mergeCell ref="A6:O6"/>
    <mergeCell ref="A9:A11"/>
    <mergeCell ref="B9:D10"/>
    <mergeCell ref="E9:AL9"/>
    <mergeCell ref="AM9:AM11"/>
    <mergeCell ref="AN9:AQ9"/>
    <mergeCell ref="W10:X10"/>
    <mergeCell ref="Y10:Z10"/>
    <mergeCell ref="AA10:AB10"/>
    <mergeCell ref="AC10:AD10"/>
  </mergeCells>
  <dataValidations count="2">
    <dataValidation type="whole" allowBlank="1" showInputMessage="1" showErrorMessage="1" errorTitle="Error de ingreso" error="Debe ingresar sólo números enteros positivos." sqref="E12:AR14 E19:AM22 E27:AM32 E37:AM42 E47:AM52 E57:AN62 C66:E84 F91:AN97 D100:D102 F107:AN109 F113:AI114 D118:P119 B123:B134 E138:F138 E142:M143 C146:F151 E155:I160 F165:AM168 G173:AG178 B182:B183 E188:V188 E194:O198">
      <formula1>0</formula1>
      <formula2>1000000</formula2>
    </dataValidation>
    <dataValidation allowBlank="1" showInputMessage="1" showErrorMessage="1" errorTitle="ERROR" error="Por Favor ingrese solo Números." sqref="J155:U160 AS12:BD14 AN19:AY22 AN27:AY32 AN37:AY42 AN47:AY52 P194:AA198 AO91:AZ97 AO107:AZ109 AJ113:AU114 Q118:AB119 G138:R138 N142:Y143 AH173:AS178 G146:R151 AO57:AZ6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01</vt:lpstr>
      <vt:lpstr>02</vt:lpstr>
      <vt:lpstr>03</vt:lpstr>
      <vt:lpstr>04</vt:lpstr>
      <vt:lpstr>05</vt:lpstr>
      <vt:lpstr>06</vt:lpstr>
      <vt:lpstr>ACUM JUNIO</vt:lpstr>
      <vt:lpstr>07</vt:lpstr>
      <vt:lpstr>08</vt:lpstr>
      <vt:lpstr>09</vt:lpstr>
      <vt:lpstr>10</vt:lpstr>
      <vt:lpstr>11</vt:lpstr>
      <vt:lpstr>12</vt:lpstr>
      <vt:lpstr>T.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Mirta Diaz Vasquez</cp:lastModifiedBy>
  <dcterms:created xsi:type="dcterms:W3CDTF">2018-08-06T13:48:50Z</dcterms:created>
  <dcterms:modified xsi:type="dcterms:W3CDTF">2019-11-27T17:45:29Z</dcterms:modified>
</cp:coreProperties>
</file>